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 3.1 POF" sheetId="1" r:id="rId4"/>
    <sheet state="visible" name="SET 3.2.2 NO FRENTE ALUMNOS" sheetId="2" r:id="rId5"/>
    <sheet state="visible" name="DESCRIPCION DE CURSOS" sheetId="3" r:id="rId6"/>
    <sheet state="visible" name="SET 3.2.2 CURSOS" sheetId="4" r:id="rId7"/>
    <sheet state="visible" name="PLANILLA ANEXA SERVICIOS PROV." sheetId="5" r:id="rId8"/>
    <sheet state="hidden" name="DISTRITOS" sheetId="6" r:id="rId9"/>
  </sheets>
  <definedNames/>
  <calcPr/>
</workbook>
</file>

<file path=xl/sharedStrings.xml><?xml version="1.0" encoding="utf-8"?>
<sst xmlns="http://schemas.openxmlformats.org/spreadsheetml/2006/main" count="1259" uniqueCount="477">
  <si>
    <t>ORIGINAL</t>
  </si>
  <si>
    <t>ACTUALIZACIÓN</t>
  </si>
  <si>
    <t>Fecha:</t>
  </si>
  <si>
    <t>PLANTA ORGANICO FUNCIONAL / CENTROS DE FORMACIÓN PROFESIONAL PROPIOS Y CONFESIONALES</t>
  </si>
  <si>
    <t>Planilla: S.E.T 3</t>
  </si>
  <si>
    <t>1,-</t>
  </si>
  <si>
    <t>CONFORMACIÓN DEL CENTRO</t>
  </si>
  <si>
    <t>Datos de Sede</t>
  </si>
  <si>
    <t>Año:</t>
  </si>
  <si>
    <t>Región:</t>
  </si>
  <si>
    <t>Distrito:</t>
  </si>
  <si>
    <t>San Nicolás</t>
  </si>
  <si>
    <t>CENTRO DE FORMACIÓN PROFESIONAL N°</t>
  </si>
  <si>
    <t>Clave:</t>
  </si>
  <si>
    <t>DF</t>
  </si>
  <si>
    <t>DOMICILIO SEDE</t>
  </si>
  <si>
    <t>Einstein 548</t>
  </si>
  <si>
    <t>Localidad</t>
  </si>
  <si>
    <t>E-mail:</t>
  </si>
  <si>
    <t>cfp402sannicolas@abc.gob.ar</t>
  </si>
  <si>
    <t>Teléfono</t>
  </si>
  <si>
    <t>0336-4454782</t>
  </si>
  <si>
    <t>Categoría Actual:</t>
  </si>
  <si>
    <t>1ra</t>
  </si>
  <si>
    <t>RES/UPR</t>
  </si>
  <si>
    <t>ORG ESCOLAR</t>
  </si>
  <si>
    <t>DESFAVORABILIDAD</t>
  </si>
  <si>
    <t>CATEGORIA</t>
  </si>
  <si>
    <t>Pagina Web</t>
  </si>
  <si>
    <t>www.cfp402sn.edu.ar</t>
  </si>
  <si>
    <t>Categoría Anterior:</t>
  </si>
  <si>
    <t>SI</t>
  </si>
  <si>
    <t>DOS TURNO</t>
  </si>
  <si>
    <t>1°</t>
  </si>
  <si>
    <t>NO</t>
  </si>
  <si>
    <t>TRES TURNOS</t>
  </si>
  <si>
    <t>2°</t>
  </si>
  <si>
    <t>3°</t>
  </si>
  <si>
    <t>CLASIFICACIÓN</t>
  </si>
  <si>
    <t>Cantidad de:</t>
  </si>
  <si>
    <t>Subsedes</t>
  </si>
  <si>
    <t>Cursos Fuera de Sede</t>
  </si>
  <si>
    <t>Solo completar Centros de Formación Profesional con convenio</t>
  </si>
  <si>
    <t>Convenio</t>
  </si>
  <si>
    <t>Nº Convenio</t>
  </si>
  <si>
    <t>Fecha</t>
  </si>
  <si>
    <t>Nº Resol. Convenio</t>
  </si>
  <si>
    <t>N° Resol. Creación</t>
  </si>
  <si>
    <t>Entidad Conveniante</t>
  </si>
  <si>
    <t>Datos de Anexos (Creado por Resolución, No Subsedes)</t>
  </si>
  <si>
    <t>Clave Provincial</t>
  </si>
  <si>
    <t>Desf.</t>
  </si>
  <si>
    <t>Turnos</t>
  </si>
  <si>
    <t>Domicilio</t>
  </si>
  <si>
    <t>ANEXO</t>
  </si>
  <si>
    <t>M</t>
  </si>
  <si>
    <t>T</t>
  </si>
  <si>
    <t>V/N</t>
  </si>
  <si>
    <t>2,-</t>
  </si>
  <si>
    <t>HORARIO DE FUNCIONAMIENTO DEL ESTABLECIMIENTO</t>
  </si>
  <si>
    <t>Mañana</t>
  </si>
  <si>
    <t>Tarde</t>
  </si>
  <si>
    <t>Vespertino</t>
  </si>
  <si>
    <t>Noche</t>
  </si>
  <si>
    <t>SEDE</t>
  </si>
  <si>
    <t>Horario</t>
  </si>
  <si>
    <t>8:00 a 12:00</t>
  </si>
  <si>
    <t>12:00 a 18:00</t>
  </si>
  <si>
    <t>18:00 a 21:00</t>
  </si>
  <si>
    <t xml:space="preserve">P.O.F.: </t>
  </si>
  <si>
    <t>REGIÓN:</t>
  </si>
  <si>
    <t>DISTRITO:</t>
  </si>
  <si>
    <t>CFP N°</t>
  </si>
  <si>
    <t xml:space="preserve">La cantidad de horas, cursos y matricula debe coincidir en las distintas planillas, y debe ser lo consignado en SET 3.1                                   </t>
  </si>
  <si>
    <t>Corresponde:</t>
  </si>
  <si>
    <t>Sede</t>
  </si>
  <si>
    <t>3,-</t>
  </si>
  <si>
    <t>Asignación de Cursos</t>
  </si>
  <si>
    <t>Cuadro de Control</t>
  </si>
  <si>
    <t>DESCRIPCIÓN</t>
  </si>
  <si>
    <t>SET 3.2.2</t>
  </si>
  <si>
    <t>F. PROF</t>
  </si>
  <si>
    <t>CAP LAB.</t>
  </si>
  <si>
    <t>TOTAL</t>
  </si>
  <si>
    <t>DE CURSOS</t>
  </si>
  <si>
    <t>CURSOS</t>
  </si>
  <si>
    <t>M.</t>
  </si>
  <si>
    <t>AM.</t>
  </si>
  <si>
    <t>HORAS  CÁTEDRAS</t>
  </si>
  <si>
    <t>P.O.F. ANT</t>
  </si>
  <si>
    <t>Horas/cat.</t>
  </si>
  <si>
    <t>MATRÍCULA ACTUAL</t>
  </si>
  <si>
    <t>P.O.F. ACTUAL</t>
  </si>
  <si>
    <t>Cursos</t>
  </si>
  <si>
    <t>EGRESADOS</t>
  </si>
  <si>
    <r>
      <rPr>
        <rFont val="Arial"/>
        <b/>
        <color theme="1"/>
        <sz val="6.0"/>
      </rPr>
      <t>CANTIDAD</t>
    </r>
    <r>
      <rPr>
        <rFont val="Arial"/>
        <b/>
        <color rgb="FF000000"/>
        <sz val="6.0"/>
      </rPr>
      <t xml:space="preserve"> </t>
    </r>
    <r>
      <rPr>
        <rFont val="Arial"/>
        <b/>
        <color theme="1"/>
        <sz val="6.0"/>
      </rPr>
      <t>CURSOS</t>
    </r>
  </si>
  <si>
    <t>Matrícula</t>
  </si>
  <si>
    <t>TOTAL CURSOS</t>
  </si>
  <si>
    <t>4,-</t>
  </si>
  <si>
    <t xml:space="preserve">Distribución de cursos por número de alumnos  </t>
  </si>
  <si>
    <t>11 a 15 alumnos</t>
  </si>
  <si>
    <t>16 a 20 alumnos</t>
  </si>
  <si>
    <t>21 a 25 alumnos</t>
  </si>
  <si>
    <t>26 a 30 alumnos</t>
  </si>
  <si>
    <r>
      <rPr>
        <rFont val="Inconsolata"/>
        <color theme="1"/>
        <sz val="10.0"/>
      </rPr>
      <t xml:space="preserve">+ de </t>
    </r>
    <r>
      <rPr>
        <rFont val="Inconsolata"/>
        <color rgb="FF1155CC"/>
        <sz val="10.0"/>
      </rPr>
      <t>30</t>
    </r>
    <r>
      <rPr>
        <rFont val="Inconsolata"/>
        <color theme="1"/>
        <sz val="10.0"/>
      </rPr>
      <t xml:space="preserve"> alumnos</t>
    </r>
  </si>
  <si>
    <t>TOTAL DE CURSOS</t>
  </si>
  <si>
    <t>5,-</t>
  </si>
  <si>
    <t>Asignación de P.O.F. y cobertura de cargos</t>
  </si>
  <si>
    <t>CARGOS</t>
  </si>
  <si>
    <t>Director</t>
  </si>
  <si>
    <t>Regente</t>
  </si>
  <si>
    <t>Secret.</t>
  </si>
  <si>
    <t>Precept.</t>
  </si>
  <si>
    <t>M. de A.</t>
  </si>
  <si>
    <t>Pañolero</t>
  </si>
  <si>
    <t>J.A. *</t>
  </si>
  <si>
    <t>Sub JA *</t>
  </si>
  <si>
    <t>Ed. Fis. / Bibl.</t>
  </si>
  <si>
    <t>TITULARES</t>
  </si>
  <si>
    <t>VACANTES</t>
  </si>
  <si>
    <t>EXCEDENTES</t>
  </si>
  <si>
    <t>* Solo deben consignarse en cuadro 2 los JA y Sub JA designados a partir de Res. 3367/05 (Jefe de Area transferido va en cuadro 4)</t>
  </si>
  <si>
    <t>6,-</t>
  </si>
  <si>
    <t>Solo para Servicios Transferidos</t>
  </si>
  <si>
    <t>JA</t>
  </si>
  <si>
    <t>Y1</t>
  </si>
  <si>
    <t>Y2</t>
  </si>
  <si>
    <t>Q1</t>
  </si>
  <si>
    <t>H3</t>
  </si>
  <si>
    <t>Y3</t>
  </si>
  <si>
    <t>Y4</t>
  </si>
  <si>
    <t>H6</t>
  </si>
  <si>
    <t>X4</t>
  </si>
  <si>
    <t>Firma Director</t>
  </si>
  <si>
    <t>Firma Insp. Areal, Técnico o Contable</t>
  </si>
  <si>
    <t>Firma Insp.Distrital</t>
  </si>
  <si>
    <t>Tribunal Descentralizado</t>
  </si>
  <si>
    <t>POF</t>
  </si>
  <si>
    <t>REGION</t>
  </si>
  <si>
    <t>DISTRITO</t>
  </si>
  <si>
    <t>C.F.P. N°</t>
  </si>
  <si>
    <t>S.E.T. 3.2</t>
  </si>
  <si>
    <t>FORM. B.1</t>
  </si>
  <si>
    <r>
      <rPr>
        <rFont val="Arial"/>
        <color theme="1"/>
        <sz val="21.0"/>
      </rPr>
      <t xml:space="preserve">DISTRIBUCIÓN DE CARGOS, HORARIOS Y PLANTA ORGÁNICO FUNCIONAL ANALÍTICA
</t>
    </r>
    <r>
      <rPr>
        <rFont val="Arial"/>
        <b/>
        <i/>
        <color theme="1"/>
        <sz val="21.0"/>
      </rPr>
      <t>Cargos NO frente a alumnos</t>
    </r>
    <r>
      <rPr>
        <rFont val="Arial"/>
        <color theme="1"/>
        <sz val="21.0"/>
      </rPr>
      <t xml:space="preserve"> </t>
    </r>
  </si>
  <si>
    <t>CUPOF</t>
  </si>
  <si>
    <t>CARGO / OCUPACIÓN</t>
  </si>
  <si>
    <t xml:space="preserve">Horas Reloj de trabajo </t>
  </si>
  <si>
    <t>Designación</t>
  </si>
  <si>
    <t>Horarios</t>
  </si>
  <si>
    <t>Sede de Trabajo</t>
  </si>
  <si>
    <t>Apellido y Nombres</t>
  </si>
  <si>
    <t>CUIL N°</t>
  </si>
  <si>
    <t>Situación de Revista</t>
  </si>
  <si>
    <t>OBSERVACIONES</t>
  </si>
  <si>
    <t>Semanal</t>
  </si>
  <si>
    <t>Mensual</t>
  </si>
  <si>
    <t>Pba. Selecc. / Concurso</t>
  </si>
  <si>
    <t>Asignac. Funciones</t>
  </si>
  <si>
    <t>Acto Público</t>
  </si>
  <si>
    <t>Propuesta Conveniante</t>
  </si>
  <si>
    <t>N° Acto Administrat.</t>
  </si>
  <si>
    <t>Lunes</t>
  </si>
  <si>
    <t>Martes</t>
  </si>
  <si>
    <t>Miércoles</t>
  </si>
  <si>
    <t>Jueves</t>
  </si>
  <si>
    <t>Viernes</t>
  </si>
  <si>
    <t>Sábado</t>
  </si>
  <si>
    <t>P</t>
  </si>
  <si>
    <t>S</t>
  </si>
  <si>
    <t>X</t>
  </si>
  <si>
    <t>Disp 101/16</t>
  </si>
  <si>
    <t>14:00 a 18:00</t>
  </si>
  <si>
    <t>16:00 a 20:00</t>
  </si>
  <si>
    <t>17:00 a 21:00</t>
  </si>
  <si>
    <t>***</t>
  </si>
  <si>
    <t>Balcof Jorge Osvaldo</t>
  </si>
  <si>
    <t>Instructor a cargo de la dirección</t>
  </si>
  <si>
    <t>Secretaria</t>
  </si>
  <si>
    <t>Sin ejecutar</t>
  </si>
  <si>
    <t>Aprobado por POF 2008</t>
  </si>
  <si>
    <t>Preceptor</t>
  </si>
  <si>
    <t>x</t>
  </si>
  <si>
    <t>Castro Mónica Silvia</t>
  </si>
  <si>
    <t>13.00 a 17:00</t>
  </si>
  <si>
    <t>13:00 a 17:00</t>
  </si>
  <si>
    <t>Valentini Noma</t>
  </si>
  <si>
    <t>Maestra de Apoyo</t>
  </si>
  <si>
    <t>Amarilla Alicia</t>
  </si>
  <si>
    <t>Relev. por mayor jerarquía en CFP 403</t>
  </si>
  <si>
    <t>Villarreal Cintia</t>
  </si>
  <si>
    <t>Suplente de Amarilla Alicia</t>
  </si>
  <si>
    <t>D  E  S  C  R  I  P  C  I  Ó  N     D  E     C  U  R  S  O  S</t>
  </si>
  <si>
    <t>Pueden agruparse datos de cursos, con igual duración y aspectos curriculares, que se impartan simultáneamente a distintos grupos, en este caso sumar matrícula y horas cátedra semanales correspondientes a los cursos agrupados. 
En columna "docentes" indicar cantidades.</t>
  </si>
  <si>
    <t>CURSO (Especialidad)</t>
  </si>
  <si>
    <t>CANTIDAD CURSOS</t>
  </si>
  <si>
    <t>MATRÍCULA TOTAL</t>
  </si>
  <si>
    <t xml:space="preserve">TOTAL HORAS CATEDRAS </t>
  </si>
  <si>
    <t>Cantidad de DOCENTES</t>
  </si>
  <si>
    <t>TOTAL HORAS CATEDRAS</t>
  </si>
  <si>
    <t>CATEDRAS SEMANALES</t>
  </si>
  <si>
    <t>DURACIÓN CURSO</t>
  </si>
  <si>
    <t>INSTRUCTOR</t>
  </si>
  <si>
    <t>M.E.P.</t>
  </si>
  <si>
    <t>Colorista y Peinador proviene del 2021</t>
  </si>
  <si>
    <t>Peluquero proviene del 2021</t>
  </si>
  <si>
    <t>Maquillador Profesional proviene del 2021</t>
  </si>
  <si>
    <t>Permanentista</t>
  </si>
  <si>
    <t>Capacitacion en manicuria</t>
  </si>
  <si>
    <t>Colorista y peinador</t>
  </si>
  <si>
    <t>Capacitacion en depilacion</t>
  </si>
  <si>
    <t>Peluquero/a</t>
  </si>
  <si>
    <t>Maquillador Profesional</t>
  </si>
  <si>
    <t xml:space="preserve">Maquillador Profesional </t>
  </si>
  <si>
    <t>Practico en Clasificacion de Cereales</t>
  </si>
  <si>
    <t>Practico en clasificacion de oleaginosas</t>
  </si>
  <si>
    <t>Limpieza institucional</t>
  </si>
  <si>
    <t>Auxiliar en instituciones educativas</t>
  </si>
  <si>
    <t>Apoyo en seguridad e higiene industrial</t>
  </si>
  <si>
    <t>Liquidador de sueldos</t>
  </si>
  <si>
    <t>Cultura del trabajo</t>
  </si>
  <si>
    <t>Asistente de estudio jurídico y notarial</t>
  </si>
  <si>
    <t>Coordinador turístico</t>
  </si>
  <si>
    <t>Operador de informática para administración y gestión</t>
  </si>
  <si>
    <t>Especialización profesional en programador web</t>
  </si>
  <si>
    <t>Instalador y soporte de sistemas informáticos</t>
  </si>
  <si>
    <t>Practico en diseño grafico de sistemas informaticos nivel 1</t>
  </si>
  <si>
    <t>Práctico en diseño gráfico de sistemas informáticos nivel 2</t>
  </si>
  <si>
    <t>Práctico en diseño gráfico de sistemas informáticos nivel 1</t>
  </si>
  <si>
    <t>Practico en diseño grafico de sistemas informaticos nivel 2</t>
  </si>
  <si>
    <t>Cocinero</t>
  </si>
  <si>
    <t>Panadero</t>
  </si>
  <si>
    <t>Operador en elaboracion de conservas de frutas y hortalizas</t>
  </si>
  <si>
    <t>Elaboracion de alfajores regionales</t>
  </si>
  <si>
    <t>Cocinero para comedor escolar</t>
  </si>
  <si>
    <t>Especialización profesional en cocina libre de gluten</t>
  </si>
  <si>
    <t>Especialización profesional en cocina del medio oriente</t>
  </si>
  <si>
    <t>Especializacion profesional en cocina libre de gluten</t>
  </si>
  <si>
    <t>Elaboracion de alimentos a base de productos de soja</t>
  </si>
  <si>
    <t>TOTAL GENERAL</t>
  </si>
  <si>
    <t>TOTAL COLUMNA</t>
  </si>
  <si>
    <t>FORM. B.2</t>
  </si>
  <si>
    <t>DISTRIBUCION DE ESPECIALIDADES POR TIPO DE CURSOS, DURACIÓN, HORARIOS, Y PLANTA ORGÁNICO FUNCIONAL ANALÍTICA</t>
  </si>
  <si>
    <t>N° de cursos</t>
  </si>
  <si>
    <t>ESPECIALIDAD</t>
  </si>
  <si>
    <t>HORAS CATEDRAS</t>
  </si>
  <si>
    <t>Fechas</t>
  </si>
  <si>
    <t>Lugar de Dictado</t>
  </si>
  <si>
    <t>Viene del curso</t>
  </si>
  <si>
    <t>Curso N°</t>
  </si>
  <si>
    <t>Catedras Semanal</t>
  </si>
  <si>
    <t>Duración del curso</t>
  </si>
  <si>
    <t>Inicio</t>
  </si>
  <si>
    <t>Finalización</t>
  </si>
  <si>
    <t>V</t>
  </si>
  <si>
    <t>Total</t>
  </si>
  <si>
    <t>Colorista y peinador proviene del 2021</t>
  </si>
  <si>
    <t>8:30 a 11:50</t>
  </si>
  <si>
    <t>Sede CFP 402 Einstein 548</t>
  </si>
  <si>
    <t>Luna Carina Alejandra</t>
  </si>
  <si>
    <t>15 hs.cát. Titular</t>
  </si>
  <si>
    <t>13:00 a 16:20</t>
  </si>
  <si>
    <t>9 hs.cát. Tit transit prov del cfp 401
6 hs.cát. Provisional</t>
  </si>
  <si>
    <t xml:space="preserve">Colorista y peinador proviene del 2021
</t>
  </si>
  <si>
    <t>16:30 a 19:50</t>
  </si>
  <si>
    <t>15 hs.cát. Provisional</t>
  </si>
  <si>
    <t>Maquillador profesional proviene del 2021</t>
  </si>
  <si>
    <t>Ghiorzi Marisa Analía</t>
  </si>
  <si>
    <t>Maquillador profesional proviene de 2021</t>
  </si>
  <si>
    <t>17:30 a 20:50</t>
  </si>
  <si>
    <t>Capacitación en manicuría</t>
  </si>
  <si>
    <t>Capacitación en depilación</t>
  </si>
  <si>
    <t>Peluquero</t>
  </si>
  <si>
    <t>Maquillador profesional</t>
  </si>
  <si>
    <t>Maqullador profesional</t>
  </si>
  <si>
    <t>Práctico en clasificador de cerales</t>
  </si>
  <si>
    <t>16:00 a 19:20</t>
  </si>
  <si>
    <t>Martinez Gisela Silvina</t>
  </si>
  <si>
    <t>Práctico en clasificador de oleaginosas</t>
  </si>
  <si>
    <t>18:20 a 21:00</t>
  </si>
  <si>
    <t>18:20 a 20:20</t>
  </si>
  <si>
    <t>Centro de Empleados de Comercio 25 de mayo 98</t>
  </si>
  <si>
    <t>Martinez Sonia Soledad</t>
  </si>
  <si>
    <t>11 hs.cát. Provisional</t>
  </si>
  <si>
    <t>13:30 a 16:30</t>
  </si>
  <si>
    <t>13:30 a 16:40</t>
  </si>
  <si>
    <t>René Natalia Viviana</t>
  </si>
  <si>
    <t>10 hs.cát. Titulat y
4 hs.cát. Provisional</t>
  </si>
  <si>
    <t>8:00 a 11:10</t>
  </si>
  <si>
    <t>8:00 a 11:00</t>
  </si>
  <si>
    <t>Lauría Claudia Daniela</t>
  </si>
  <si>
    <t>14 hs.cát. Provisional</t>
  </si>
  <si>
    <t>Nozzi Domingo</t>
  </si>
  <si>
    <t>10 hs.cát. Tit transit prov de cfp 401</t>
  </si>
  <si>
    <t>15 hs.cát. Titular y
3 hs.cát. en Disponibilidad</t>
  </si>
  <si>
    <t>8:30 a 11:40</t>
  </si>
  <si>
    <t>8:30 a 11:30</t>
  </si>
  <si>
    <t>vacante</t>
  </si>
  <si>
    <t>instructor sin nombrar a la fecha</t>
  </si>
  <si>
    <t>14:45 a 18:05</t>
  </si>
  <si>
    <t>15 hs.cát. Titular 
relev por MJ Dir CFP402</t>
  </si>
  <si>
    <t>supl  sin nombrar balcof 15 hc Tit 
relev por Mayor Jerarq Dir CFP 402</t>
  </si>
  <si>
    <t>13:30 a 16:50</t>
  </si>
  <si>
    <t>Morera Guillermo Bautista</t>
  </si>
  <si>
    <t>9:00 a 11:40</t>
  </si>
  <si>
    <t>Escuela Primaria 12 Alverar 515</t>
  </si>
  <si>
    <t>Graffione Agustín Miguel</t>
  </si>
  <si>
    <t>12 hs.cát Titular</t>
  </si>
  <si>
    <t>17:50 a 20:20</t>
  </si>
  <si>
    <t>17:50 a 20:10</t>
  </si>
  <si>
    <t>11 hs.cát Provisional</t>
  </si>
  <si>
    <t>Operador en elaboraciónde conservas de frutas y hortalizas</t>
  </si>
  <si>
    <t>17:00 a 20:40</t>
  </si>
  <si>
    <t>Bustos María del Carmen</t>
  </si>
  <si>
    <t>11 hs.cát. Titular</t>
  </si>
  <si>
    <t>Elaborador de alfajores regionales</t>
  </si>
  <si>
    <t>8:15 a 11:55</t>
  </si>
  <si>
    <t>10 hs.cát. Titular y
1 hs.cát. Provisional</t>
  </si>
  <si>
    <t>Especialización profesional en cocina medio oriente</t>
  </si>
  <si>
    <t>Elaborador de alimentos a base de productos de soja</t>
  </si>
  <si>
    <t>Asociación Nicoleña de Discapacitados Visuales Italia 332</t>
  </si>
  <si>
    <t>9 hs.cát. Titular y
1 hs.cát. Provisional</t>
  </si>
  <si>
    <t>13:00 a 15:40</t>
  </si>
  <si>
    <t>Sbuttoni Silvina Cecilia Lucía</t>
  </si>
  <si>
    <t>14 hs.cát. Titular y
1 hs.cát. en Disponibilidad</t>
  </si>
  <si>
    <t>sin nombrar instructor</t>
  </si>
  <si>
    <t>TOTALES MATRÍCULA</t>
  </si>
  <si>
    <t>CANTIDAD DE SEMANAS PLANIFICADAS</t>
  </si>
  <si>
    <t>CARGOS DE SERVICIOS PROVINCIALIZADOS</t>
  </si>
  <si>
    <t>Cargos docentes que No figuran en el Escalafón de la Provincia de Buenos Aires</t>
  </si>
  <si>
    <t>Cargos y/u horas cátedra docentes que No se adecuen a las normativas vigentes y que figuran en el Escalafón.</t>
  </si>
  <si>
    <t>CARGO</t>
  </si>
  <si>
    <t>TITULAR</t>
  </si>
  <si>
    <t>PROVISIONAL</t>
  </si>
  <si>
    <t>CARGO
y/o
ASIGNATURA</t>
  </si>
  <si>
    <t>CANT. HS/CAT O CARGO</t>
  </si>
  <si>
    <t>APELLIDO Y NOMBRES</t>
  </si>
  <si>
    <t>CUIL</t>
  </si>
  <si>
    <t>MEP</t>
  </si>
  <si>
    <t>Novik Miguel Ángel</t>
  </si>
  <si>
    <t>Dsitrito1</t>
  </si>
  <si>
    <t>Zona</t>
  </si>
  <si>
    <t>Region</t>
  </si>
  <si>
    <t>Distrito</t>
  </si>
  <si>
    <t>25 de Mayo ..</t>
  </si>
  <si>
    <t>9 de Julio..</t>
  </si>
  <si>
    <t>Adolfo Alsina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</si>
  <si>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</si>
  <si>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</si>
  <si>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</si>
  <si>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</si>
  <si>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</si>
  <si>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</si>
  <si>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</si>
  <si>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</si>
  <si>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</si>
  <si>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Juarez</t>
  </si>
  <si>
    <t>Berazategui</t>
  </si>
  <si>
    <t>Berisso</t>
  </si>
  <si>
    <t>Bolivar</t>
  </si>
  <si>
    <t>Bragado</t>
  </si>
  <si>
    <t>Brandsen</t>
  </si>
  <si>
    <t>Campana</t>
  </si>
  <si>
    <t>Cañuelas</t>
  </si>
  <si>
    <t>Capitan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</si>
  <si>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</si>
  <si>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</si>
  <si>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</si>
  <si>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</si>
  <si>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</si>
  <si>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</si>
  <si>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</si>
  <si>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</si>
  <si>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Dorrego</t>
  </si>
  <si>
    <t>Coronel Pringles</t>
  </si>
  <si>
    <t>Coronel Rosales</t>
  </si>
  <si>
    <t>Coronel Suarez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</si>
  <si>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</si>
  <si>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</si>
  <si>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</si>
  <si>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</si>
  <si>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</si>
  <si>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</si>
  <si>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</si>
  <si>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</si>
  <si>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</si>
  <si>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</si>
  <si>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</si>
  <si>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</si>
  <si>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</si>
  <si>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</si>
  <si>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Lamadrid</t>
  </si>
  <si>
    <t>General Las Heras</t>
  </si>
  <si>
    <t>General Lavalle</t>
  </si>
  <si>
    <t>General Madariaga</t>
  </si>
  <si>
    <t>General Paz</t>
  </si>
  <si>
    <t>General Pinto</t>
  </si>
  <si>
    <t>General Pueyrredon</t>
  </si>
  <si>
    <t>General Rodriguez</t>
  </si>
  <si>
    <t>General Viamonte</t>
  </si>
  <si>
    <t>General Villegas</t>
  </si>
  <si>
    <t>Gonzalez Chaves</t>
  </si>
  <si>
    <t>Gral San Martin</t>
  </si>
  <si>
    <t>Guamini</t>
  </si>
  <si>
    <t>Hipolito Yrigoyen</t>
  </si>
  <si>
    <t>Hurlingham</t>
  </si>
  <si>
    <t>Ituzaingo</t>
  </si>
  <si>
    <t>Jose C. Paz</t>
  </si>
  <si>
    <t>Junin</t>
  </si>
  <si>
    <t>La Costa</t>
  </si>
  <si>
    <t>La Matanza</t>
  </si>
  <si>
    <t>La Plata</t>
  </si>
  <si>
    <t>Lanus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</si>
  <si>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</si>
  <si>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</si>
  <si>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</si>
  <si>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</si>
  <si>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</si>
  <si>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</si>
  <si>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</si>
  <si>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</si>
  <si>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Lujan</t>
  </si>
  <si>
    <t>Magdalena</t>
  </si>
  <si>
    <t>Maipu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</si>
  <si>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</si>
  <si>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</si>
  <si>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</si>
  <si>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</si>
  <si>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</si>
  <si>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</si>
  <si>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</si>
  <si>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</si>
  <si>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</si>
  <si>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</si>
  <si>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</si>
  <si>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</si>
  <si>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</si>
  <si>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Pehuajo</t>
  </si>
  <si>
    <t>Pellegrini</t>
  </si>
  <si>
    <t>Pergamino</t>
  </si>
  <si>
    <t>Pila</t>
  </si>
  <si>
    <t>Pilar</t>
  </si>
  <si>
    <t>Pinamar</t>
  </si>
  <si>
    <t>Presidente Perón</t>
  </si>
  <si>
    <t>Puan</t>
  </si>
  <si>
    <t>Punta Indio</t>
  </si>
  <si>
    <t>Quilmes</t>
  </si>
  <si>
    <t>Ramallo</t>
  </si>
  <si>
    <t>Rauch</t>
  </si>
  <si>
    <t>Rivadavia</t>
  </si>
  <si>
    <t>Rojas</t>
  </si>
  <si>
    <t>Roque Perez</t>
  </si>
  <si>
    <t>Saavedra</t>
  </si>
  <si>
    <t>Saladillo</t>
  </si>
  <si>
    <t>Salliquelo</t>
  </si>
  <si>
    <t>Salto</t>
  </si>
  <si>
    <t>San Andres de Giles</t>
  </si>
  <si>
    <t>San Antonio de Areco</t>
  </si>
  <si>
    <t>San Cayetano</t>
  </si>
  <si>
    <t>San Fernando</t>
  </si>
  <si>
    <t>San Isidro</t>
  </si>
  <si>
    <t>San Miguel</t>
  </si>
  <si>
    <t>San Pedro</t>
  </si>
  <si>
    <t>San Vicente</t>
  </si>
  <si>
    <t>Suipacha</t>
  </si>
  <si>
    <t>Tandil</t>
  </si>
  <si>
    <t>Tapalque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</si>
  <si>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</si>
  <si>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</si>
  <si>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</si>
  <si>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</si>
  <si>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</si>
  <si>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</si>
  <si>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</si>
  <si>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Lopez</t>
  </si>
  <si>
    <t>Villa Gesell</t>
  </si>
  <si>
    <t>Villarino</t>
  </si>
  <si>
    <t>Zárate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</si>
</sst>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/M/YYYY"/>
    <numFmt numFmtId="165" formatCode="0000"/>
    <numFmt numFmtId="166" formatCode="d/m/yyyy"/>
    <numFmt numFmtId="167" formatCode="dd/mm/yyyy"/>
    <numFmt numFmtId="168" formatCode="d/m/yy"/>
  </numFmts>
  <fonts count="52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/>
    <font>
      <sz val="10.0"/>
      <color rgb="FF000000"/>
      <name val="Arial"/>
    </font>
    <font>
      <b/>
      <sz val="12.0"/>
      <color theme="1"/>
      <name val="Arial"/>
    </font>
    <font>
      <sz val="18.0"/>
      <color theme="1"/>
      <name val="Arial"/>
    </font>
    <font>
      <b/>
      <sz val="18.0"/>
      <color theme="1"/>
      <name val="Arial"/>
    </font>
    <font>
      <b/>
      <sz val="8.0"/>
      <color theme="1"/>
      <name val="Arial"/>
    </font>
    <font>
      <sz val="8.0"/>
      <color theme="1"/>
      <name val="Arial"/>
    </font>
    <font>
      <u/>
      <sz val="10.0"/>
      <color rgb="FF1155CC"/>
      <name val="Arial"/>
    </font>
    <font>
      <sz val="9.0"/>
      <color theme="1"/>
      <name val="Arial"/>
    </font>
    <font>
      <sz val="6.0"/>
      <color theme="1"/>
      <name val="Arial"/>
    </font>
    <font>
      <sz val="10.0"/>
      <color theme="1"/>
      <name val="Calibri"/>
    </font>
    <font>
      <b/>
      <sz val="10.0"/>
      <color theme="1"/>
      <name val="Calibri"/>
    </font>
    <font>
      <sz val="12.0"/>
      <color theme="1"/>
      <name val="Arial"/>
    </font>
    <font>
      <sz val="8.0"/>
      <color theme="1"/>
      <name val="Calibri"/>
    </font>
    <font>
      <b/>
      <sz val="20.0"/>
      <color theme="1"/>
      <name val="Arial"/>
    </font>
    <font>
      <b/>
      <sz val="16.0"/>
      <color theme="1"/>
      <name val="Arial"/>
    </font>
    <font>
      <b/>
      <sz val="14.0"/>
      <color theme="1"/>
      <name val="Arial"/>
    </font>
    <font>
      <sz val="8.0"/>
      <color rgb="FF000000"/>
      <name val="Arial"/>
    </font>
    <font>
      <sz val="9.0"/>
      <color rgb="FF000000"/>
      <name val="Arial"/>
    </font>
    <font>
      <b/>
      <sz val="9.0"/>
      <color theme="1"/>
      <name val="Calibri"/>
    </font>
    <font>
      <sz val="18.0"/>
      <color theme="1"/>
      <name val="Calibri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b/>
      <sz val="6.0"/>
      <color theme="1"/>
      <name val="Arial"/>
    </font>
    <font>
      <sz val="9.0"/>
      <color theme="1"/>
      <name val="Calibri"/>
    </font>
    <font>
      <b/>
      <sz val="11.0"/>
      <color rgb="FF000000"/>
      <name val="Calibri"/>
    </font>
    <font>
      <sz val="12.0"/>
      <color rgb="FF073763"/>
      <name val="Calibri"/>
    </font>
    <font>
      <b/>
      <sz val="11.0"/>
      <color rgb="FF073763"/>
      <name val="Calibri"/>
    </font>
    <font>
      <sz val="11.0"/>
      <color rgb="FF000000"/>
      <name val="Calibri"/>
    </font>
    <font>
      <sz val="12.0"/>
      <color rgb="FFCC0000"/>
      <name val="Calibri"/>
    </font>
    <font>
      <b/>
      <sz val="11.0"/>
      <color rgb="FFCC0000"/>
      <name val="Calibri"/>
    </font>
    <font>
      <sz val="21.0"/>
      <color theme="1"/>
      <name val="Arial"/>
    </font>
    <font>
      <sz val="7.0"/>
      <color theme="1"/>
      <name val="Arial"/>
    </font>
    <font>
      <sz val="5.0"/>
      <color theme="1"/>
      <name val="Arial"/>
    </font>
    <font>
      <b/>
      <sz val="9.0"/>
      <color rgb="FF0070C0"/>
      <name val="Arial"/>
    </font>
    <font>
      <b/>
      <sz val="9.0"/>
      <color rgb="FFFF0000"/>
      <name val="Arial"/>
    </font>
    <font>
      <b/>
      <sz val="9.0"/>
      <color rgb="FF00B050"/>
      <name val="Arial"/>
    </font>
    <font>
      <b/>
      <sz val="8.0"/>
      <color theme="1"/>
      <name val="Calibri"/>
    </font>
    <font>
      <b/>
      <sz val="8.0"/>
      <color rgb="FF1C4587"/>
      <name val="Calibri"/>
    </font>
    <font>
      <b/>
      <sz val="8.0"/>
      <color rgb="FFFF0000"/>
      <name val="Calibri"/>
    </font>
    <font>
      <b/>
      <sz val="8.0"/>
      <color rgb="FF00B050"/>
      <name val="Calibri"/>
    </font>
    <font>
      <b/>
      <sz val="6.0"/>
      <color theme="1"/>
      <name val="Calibri"/>
    </font>
    <font>
      <b/>
      <sz val="11.0"/>
      <color theme="1"/>
      <name val="Arial"/>
    </font>
    <font>
      <b/>
      <sz val="7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</fills>
  <borders count="17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/>
      <right/>
      <top/>
      <bottom/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/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top/>
    </border>
    <border>
      <right style="medium">
        <color rgb="FF000000"/>
      </right>
      <top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top/>
    </border>
    <border>
      <right/>
      <top/>
    </border>
    <border>
      <left/>
      <bottom/>
    </border>
    <border>
      <bottom/>
    </border>
    <border>
      <right/>
      <bottom/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left style="medium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medium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bottom style="medium">
        <color rgb="FF000000"/>
      </bottom>
    </border>
    <border>
      <right style="thick">
        <color rgb="FF000000"/>
      </right>
      <top style="thin">
        <color rgb="FF000000"/>
      </top>
      <bottom style="medium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right style="thick">
        <color rgb="FF000000"/>
      </right>
      <top style="thin">
        <color rgb="FF000000"/>
      </top>
      <bottom/>
    </border>
    <border>
      <right style="thin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medium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/>
      <top style="medium">
        <color rgb="FF000000"/>
      </top>
      <bottom style="thin">
        <color rgb="FF000000"/>
      </bottom>
    </border>
    <border>
      <left/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double">
        <color rgb="FF000000"/>
      </right>
      <top/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right style="double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bottom/>
    </border>
    <border>
      <right/>
    </border>
    <border>
      <left style="thick">
        <color rgb="FF000000"/>
      </left>
    </border>
    <border>
      <left/>
      <right style="thick">
        <color rgb="FF000000"/>
      </right>
      <top/>
      <bottom/>
    </border>
    <border>
      <left/>
      <right style="medium">
        <color rgb="FF000000"/>
      </right>
      <top/>
      <bottom/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52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2" numFmtId="0" xfId="0" applyFont="1"/>
    <xf borderId="0" fillId="0" fontId="2" numFmtId="0" xfId="0" applyAlignment="1" applyFont="1">
      <alignment horizontal="center"/>
    </xf>
    <xf borderId="2" fillId="0" fontId="3" numFmtId="0" xfId="0" applyBorder="1" applyFont="1"/>
    <xf borderId="1" fillId="2" fontId="2" numFmtId="0" xfId="0" applyAlignment="1" applyBorder="1" applyFill="1" applyFont="1">
      <alignment readingOrder="0"/>
    </xf>
    <xf borderId="3" fillId="2" fontId="2" numFmtId="164" xfId="0" applyAlignment="1" applyBorder="1" applyFont="1" applyNumberFormat="1">
      <alignment horizontal="center" readingOrder="0"/>
    </xf>
    <xf borderId="4" fillId="0" fontId="3" numFmtId="0" xfId="0" applyBorder="1" applyFont="1"/>
    <xf borderId="5" fillId="0" fontId="3" numFmtId="0" xfId="0" applyBorder="1" applyFont="1"/>
    <xf borderId="0" fillId="0" fontId="4" numFmtId="0" xfId="0" applyFont="1"/>
    <xf borderId="6" fillId="3" fontId="5" numFmtId="0" xfId="0" applyAlignment="1" applyBorder="1" applyFill="1" applyFon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0" fillId="0" fontId="6" numFmtId="0" xfId="0" applyAlignment="1" applyFont="1">
      <alignment horizontal="center" textRotation="90" vertical="center"/>
    </xf>
    <xf borderId="6" fillId="4" fontId="2" numFmtId="0" xfId="0" applyAlignment="1" applyBorder="1" applyFill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horizontal="left" shrinkToFit="0" vertical="center" wrapText="1"/>
    </xf>
    <xf borderId="9" fillId="2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2" fontId="7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1" fillId="0" fontId="7" numFmtId="0" xfId="0" applyAlignment="1" applyBorder="1" applyFont="1">
      <alignment horizontal="center" shrinkToFit="0" vertical="center" wrapText="1"/>
    </xf>
    <xf borderId="12" fillId="0" fontId="7" numFmtId="0" xfId="0" applyAlignment="1" applyBorder="1" applyFont="1">
      <alignment horizontal="center" shrinkToFit="0" vertical="center" wrapText="1"/>
    </xf>
    <xf borderId="11" fillId="0" fontId="8" numFmtId="0" xfId="0" applyAlignment="1" applyBorder="1" applyFont="1">
      <alignment horizontal="center" shrinkToFit="0" vertical="center" wrapText="1"/>
    </xf>
    <xf borderId="11" fillId="2" fontId="5" numFmtId="0" xfId="0" applyAlignment="1" applyBorder="1" applyFont="1">
      <alignment horizontal="center" readingOrder="0" shrinkToFit="0" vertical="center" wrapText="1"/>
    </xf>
    <xf borderId="11" fillId="2" fontId="7" numFmtId="0" xfId="0" applyAlignment="1" applyBorder="1" applyFont="1">
      <alignment horizontal="center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2" numFmtId="0" xfId="0" applyBorder="1" applyFont="1"/>
    <xf borderId="0" fillId="0" fontId="7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7" fillId="0" fontId="2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7" fillId="0" fontId="6" numFmtId="0" xfId="0" applyAlignment="1" applyBorder="1" applyFont="1">
      <alignment horizontal="center"/>
    </xf>
    <xf borderId="20" fillId="0" fontId="6" numFmtId="0" xfId="0" applyAlignment="1" applyBorder="1" applyFont="1">
      <alignment horizontal="center"/>
    </xf>
    <xf borderId="22" fillId="0" fontId="2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1" numFmtId="165" xfId="0" applyAlignment="1" applyBorder="1" applyFont="1" applyNumberFormat="1">
      <alignment horizontal="right" shrinkToFit="0" vertical="center" wrapText="1"/>
    </xf>
    <xf borderId="25" fillId="0" fontId="3" numFmtId="0" xfId="0" applyBorder="1" applyFont="1"/>
    <xf borderId="25" fillId="0" fontId="8" numFmtId="0" xfId="0" applyAlignment="1" applyBorder="1" applyFont="1">
      <alignment horizontal="center" shrinkToFit="0" vertical="center" wrapText="1"/>
    </xf>
    <xf borderId="25" fillId="0" fontId="1" numFmtId="165" xfId="0" applyAlignment="1" applyBorder="1" applyFont="1" applyNumberFormat="1">
      <alignment horizontal="left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readingOrder="0" shrinkToFit="0" vertical="center" wrapText="1"/>
    </xf>
    <xf borderId="24" fillId="0" fontId="2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9" numFmtId="0" xfId="0" applyAlignment="1" applyBorder="1" applyFont="1">
      <alignment horizontal="center"/>
    </xf>
    <xf borderId="27" fillId="0" fontId="3" numFmtId="0" xfId="0" applyBorder="1" applyFont="1"/>
    <xf borderId="28" fillId="0" fontId="3" numFmtId="0" xfId="0" applyBorder="1" applyFont="1"/>
    <xf borderId="29" fillId="0" fontId="2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31" fillId="2" fontId="9" numFmtId="0" xfId="0" applyAlignment="1" applyBorder="1" applyFont="1">
      <alignment horizontal="center" readingOrder="0" shrinkToFit="0" vertical="center" wrapText="1"/>
    </xf>
    <xf borderId="31" fillId="0" fontId="2" numFmtId="0" xfId="0" applyAlignment="1" applyBorder="1" applyFont="1">
      <alignment horizontal="center" shrinkToFit="0" vertical="center" wrapText="1"/>
    </xf>
    <xf borderId="31" fillId="2" fontId="2" numFmtId="0" xfId="0" applyAlignment="1" applyBorder="1" applyFont="1">
      <alignment horizontal="center" readingOrder="0" shrinkToFit="0" vertical="center" wrapText="1"/>
    </xf>
    <xf borderId="31" fillId="2" fontId="7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0" fillId="0" fontId="2" numFmtId="0" xfId="0" applyAlignment="1" applyFont="1">
      <alignment horizontal="center" shrinkToFit="0" vertical="center" wrapText="1"/>
    </xf>
    <xf borderId="31" fillId="2" fontId="10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top" wrapText="1"/>
    </xf>
    <xf borderId="31" fillId="0" fontId="1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shrinkToFit="0" vertical="top" wrapText="1"/>
    </xf>
    <xf borderId="9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0" fillId="0" fontId="12" numFmtId="0" xfId="0" applyAlignment="1" applyFont="1">
      <alignment shrinkToFit="0" vertical="center" wrapText="1"/>
    </xf>
    <xf borderId="2" fillId="0" fontId="12" numFmtId="0" xfId="0" applyAlignment="1" applyBorder="1" applyFont="1">
      <alignment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31" fillId="2" fontId="5" numFmtId="0" xfId="0" applyAlignment="1" applyBorder="1" applyFont="1">
      <alignment horizontal="center" vertical="center"/>
    </xf>
    <xf borderId="31" fillId="2" fontId="2" numFmtId="0" xfId="0" applyBorder="1" applyFont="1"/>
    <xf borderId="31" fillId="0" fontId="9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center" vertical="center"/>
    </xf>
    <xf borderId="27" fillId="0" fontId="2" numFmtId="0" xfId="0" applyAlignment="1" applyBorder="1" applyFont="1">
      <alignment horizontal="center"/>
    </xf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35" fillId="0" fontId="3" numFmtId="0" xfId="0" applyBorder="1" applyFont="1"/>
    <xf borderId="33" fillId="0" fontId="2" numFmtId="0" xfId="0" applyBorder="1" applyFont="1"/>
    <xf borderId="36" fillId="0" fontId="3" numFmtId="0" xfId="0" applyBorder="1" applyFont="1"/>
    <xf borderId="32" fillId="0" fontId="2" numFmtId="0" xfId="0" applyBorder="1" applyFont="1"/>
    <xf borderId="36" fillId="0" fontId="2" numFmtId="0" xfId="0" applyBorder="1" applyFont="1"/>
    <xf borderId="37" fillId="5" fontId="2" numFmtId="0" xfId="0" applyAlignment="1" applyBorder="1" applyFill="1" applyFont="1">
      <alignment horizontal="center" vertical="center"/>
    </xf>
    <xf borderId="38" fillId="0" fontId="3" numFmtId="0" xfId="0" applyBorder="1" applyFont="1"/>
    <xf borderId="39" fillId="0" fontId="3" numFmtId="0" xfId="0" applyBorder="1" applyFont="1"/>
    <xf borderId="3" fillId="0" fontId="9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readingOrder="0" vertical="center"/>
    </xf>
    <xf borderId="0" fillId="0" fontId="13" numFmtId="0" xfId="0" applyFont="1"/>
    <xf borderId="40" fillId="2" fontId="14" numFmtId="0" xfId="0" applyAlignment="1" applyBorder="1" applyFont="1">
      <alignment horizontal="center" readingOrder="0" vertical="center"/>
    </xf>
    <xf borderId="41" fillId="0" fontId="3" numFmtId="0" xfId="0" applyBorder="1" applyFont="1"/>
    <xf borderId="42" fillId="0" fontId="3" numFmtId="0" xfId="0" applyBorder="1" applyFont="1"/>
    <xf borderId="0" fillId="0" fontId="15" numFmtId="0" xfId="0" applyFont="1"/>
    <xf borderId="43" fillId="0" fontId="16" numFmtId="0" xfId="0" applyAlignment="1" applyBorder="1" applyFont="1">
      <alignment horizontal="center" vertical="center"/>
    </xf>
    <xf borderId="44" fillId="0" fontId="3" numFmtId="0" xfId="0" applyBorder="1" applyFont="1"/>
    <xf borderId="45" fillId="0" fontId="3" numFmtId="0" xfId="0" applyBorder="1" applyFont="1"/>
    <xf borderId="43" fillId="0" fontId="16" numFmtId="0" xfId="0" applyAlignment="1" applyBorder="1" applyFont="1">
      <alignment horizontal="center" shrinkToFit="0" vertical="center" wrapText="1"/>
    </xf>
    <xf borderId="21" fillId="0" fontId="3" numFmtId="0" xfId="0" applyBorder="1" applyFont="1"/>
    <xf borderId="0" fillId="0" fontId="13" numFmtId="0" xfId="0" applyAlignment="1" applyFont="1">
      <alignment horizontal="center" vertical="center"/>
    </xf>
    <xf borderId="40" fillId="2" fontId="14" numFmtId="0" xfId="0" applyAlignment="1" applyBorder="1" applyFont="1">
      <alignment horizontal="center" vertical="center"/>
    </xf>
    <xf borderId="43" fillId="0" fontId="13" numFmtId="0" xfId="0" applyAlignment="1" applyBorder="1" applyFont="1">
      <alignment horizontal="center" vertical="center"/>
    </xf>
    <xf borderId="33" fillId="0" fontId="13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9" fillId="0" fontId="2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shrinkToFit="0" vertical="center" wrapText="1"/>
    </xf>
    <xf borderId="46" fillId="0" fontId="2" numFmtId="165" xfId="0" applyAlignment="1" applyBorder="1" applyFont="1" applyNumberFormat="1">
      <alignment horizontal="center" shrinkToFit="0" vertical="center" wrapText="1"/>
    </xf>
    <xf borderId="47" fillId="0" fontId="3" numFmtId="0" xfId="0" applyBorder="1" applyFont="1"/>
    <xf borderId="47" fillId="0" fontId="11" numFmtId="0" xfId="0" applyAlignment="1" applyBorder="1" applyFont="1">
      <alignment horizontal="center" vertical="center"/>
    </xf>
    <xf borderId="47" fillId="0" fontId="2" numFmtId="165" xfId="0" applyAlignment="1" applyBorder="1" applyFont="1" applyNumberFormat="1">
      <alignment horizontal="center" shrinkToFit="0" vertical="center" wrapText="1"/>
    </xf>
    <xf borderId="48" fillId="0" fontId="3" numFmtId="0" xfId="0" applyBorder="1" applyFont="1"/>
    <xf borderId="46" fillId="2" fontId="2" numFmtId="0" xfId="0" applyAlignment="1" applyBorder="1" applyFont="1">
      <alignment horizontal="center" readingOrder="0" vertical="center"/>
    </xf>
    <xf borderId="49" fillId="2" fontId="2" numFmtId="0" xfId="0" applyAlignment="1" applyBorder="1" applyFont="1">
      <alignment horizontal="center" vertical="center"/>
    </xf>
    <xf borderId="50" fillId="2" fontId="2" numFmtId="0" xfId="0" applyAlignment="1" applyBorder="1" applyFont="1">
      <alignment horizontal="center" vertical="center"/>
    </xf>
    <xf borderId="51" fillId="2" fontId="2" numFmtId="0" xfId="0" applyAlignment="1" applyBorder="1" applyFont="1">
      <alignment horizontal="center" vertical="center"/>
    </xf>
    <xf borderId="22" fillId="2" fontId="2" numFmtId="0" xfId="0" applyAlignment="1" applyBorder="1" applyFont="1">
      <alignment horizontal="center" readingOrder="0" vertical="center"/>
    </xf>
    <xf borderId="22" fillId="2" fontId="9" numFmtId="0" xfId="0" applyAlignment="1" applyBorder="1" applyFont="1">
      <alignment horizontal="center" readingOrder="0" vertical="center"/>
    </xf>
    <xf borderId="32" fillId="0" fontId="9" numFmtId="0" xfId="0" applyAlignment="1" applyBorder="1" applyFont="1">
      <alignment horizontal="center" shrinkToFit="0" vertical="center" wrapText="1"/>
    </xf>
    <xf borderId="52" fillId="0" fontId="2" numFmtId="165" xfId="0" applyAlignment="1" applyBorder="1" applyFont="1" applyNumberFormat="1">
      <alignment horizontal="center" shrinkToFit="0" vertical="center" wrapText="1"/>
    </xf>
    <xf borderId="53" fillId="0" fontId="3" numFmtId="0" xfId="0" applyBorder="1" applyFont="1"/>
    <xf borderId="53" fillId="0" fontId="11" numFmtId="0" xfId="0" applyAlignment="1" applyBorder="1" applyFont="1">
      <alignment horizontal="center" vertical="center"/>
    </xf>
    <xf borderId="53" fillId="0" fontId="2" numFmtId="165" xfId="0" applyAlignment="1" applyBorder="1" applyFont="1" applyNumberFormat="1">
      <alignment horizontal="center" shrinkToFit="0" vertical="center" wrapText="1"/>
    </xf>
    <xf borderId="54" fillId="0" fontId="3" numFmtId="0" xfId="0" applyBorder="1" applyFont="1"/>
    <xf borderId="52" fillId="2" fontId="2" numFmtId="0" xfId="0" applyAlignment="1" applyBorder="1" applyFont="1">
      <alignment horizontal="center" readingOrder="0" vertical="center"/>
    </xf>
    <xf borderId="55" fillId="2" fontId="2" numFmtId="0" xfId="0" applyAlignment="1" applyBorder="1" applyFont="1">
      <alignment horizontal="center" vertical="center"/>
    </xf>
    <xf borderId="56" fillId="2" fontId="2" numFmtId="0" xfId="0" applyAlignment="1" applyBorder="1" applyFont="1">
      <alignment horizontal="center" vertical="center"/>
    </xf>
    <xf borderId="57" fillId="2" fontId="2" numFmtId="0" xfId="0" applyAlignment="1" applyBorder="1" applyFont="1">
      <alignment horizontal="center" vertical="center"/>
    </xf>
    <xf borderId="52" fillId="2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left" vertical="center"/>
    </xf>
    <xf borderId="0" fillId="0" fontId="9" numFmtId="0" xfId="0" applyFont="1"/>
    <xf borderId="0" fillId="0" fontId="2" numFmtId="0" xfId="0" applyAlignment="1" applyFont="1">
      <alignment shrinkToFit="0" wrapText="1"/>
    </xf>
    <xf borderId="3" fillId="0" fontId="2" numFmtId="0" xfId="0" applyAlignment="1" applyBorder="1" applyFont="1">
      <alignment horizontal="center"/>
    </xf>
    <xf borderId="58" fillId="0" fontId="3" numFmtId="0" xfId="0" applyBorder="1" applyFont="1"/>
    <xf borderId="59" fillId="6" fontId="2" numFmtId="0" xfId="0" applyAlignment="1" applyBorder="1" applyFill="1" applyFont="1">
      <alignment horizontal="center"/>
    </xf>
    <xf borderId="60" fillId="0" fontId="2" numFmtId="0" xfId="0" applyAlignment="1" applyBorder="1" applyFont="1">
      <alignment horizontal="center"/>
    </xf>
    <xf borderId="61" fillId="6" fontId="2" numFmtId="0" xfId="0" applyBorder="1" applyFont="1"/>
    <xf borderId="60" fillId="0" fontId="2" numFmtId="0" xfId="0" applyAlignment="1" applyBorder="1" applyFont="1">
      <alignment horizontal="center" shrinkToFit="0" vertical="center" wrapText="1"/>
    </xf>
    <xf borderId="0" fillId="0" fontId="8" numFmtId="0" xfId="0" applyFont="1"/>
    <xf borderId="3" fillId="0" fontId="2" numFmtId="0" xfId="0" applyAlignment="1" applyBorder="1" applyFont="1">
      <alignment horizontal="center" shrinkToFit="0" vertical="center" wrapText="1"/>
    </xf>
    <xf borderId="62" fillId="6" fontId="2" numFmtId="0" xfId="0" applyAlignment="1" applyBorder="1" applyFont="1">
      <alignment horizontal="center" vertical="center"/>
    </xf>
    <xf borderId="60" fillId="2" fontId="9" numFmtId="0" xfId="0" applyAlignment="1" applyBorder="1" applyFont="1">
      <alignment readingOrder="0" vertical="center"/>
    </xf>
    <xf borderId="60" fillId="2" fontId="9" numFmtId="0" xfId="0" applyAlignment="1" applyBorder="1" applyFont="1">
      <alignment horizontal="center" readingOrder="0" vertical="center"/>
    </xf>
    <xf borderId="63" fillId="6" fontId="2" numFmtId="0" xfId="0" applyBorder="1" applyFont="1"/>
    <xf borderId="60" fillId="2" fontId="9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 vertical="center"/>
    </xf>
    <xf borderId="62" fillId="6" fontId="2" numFmtId="0" xfId="0" applyAlignment="1" applyBorder="1" applyFont="1">
      <alignment horizontal="center"/>
    </xf>
    <xf borderId="60" fillId="2" fontId="9" numFmtId="0" xfId="0" applyAlignment="1" applyBorder="1" applyFont="1">
      <alignment horizontal="center" vertical="center"/>
    </xf>
    <xf borderId="33" fillId="0" fontId="2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left" shrinkToFit="0" vertical="center" wrapText="1"/>
    </xf>
    <xf borderId="11" fillId="0" fontId="7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shrinkToFit="0" vertical="center" wrapText="1"/>
    </xf>
    <xf borderId="11" fillId="0" fontId="18" numFmtId="0" xfId="0" applyAlignment="1" applyBorder="1" applyFont="1">
      <alignment horizontal="center" shrinkToFit="0" vertical="center" wrapText="1"/>
    </xf>
    <xf borderId="11" fillId="0" fontId="19" numFmtId="0" xfId="0" applyAlignment="1" applyBorder="1" applyFont="1">
      <alignment horizontal="center" shrinkToFit="0" vertical="center" wrapText="1"/>
    </xf>
    <xf borderId="9" fillId="0" fontId="20" numFmtId="0" xfId="0" applyAlignment="1" applyBorder="1" applyFont="1">
      <alignment horizontal="center" shrinkToFit="0" vertical="center" wrapText="1"/>
    </xf>
    <xf borderId="64" fillId="0" fontId="1" numFmtId="0" xfId="0" applyBorder="1" applyFont="1"/>
    <xf borderId="62" fillId="0" fontId="1" numFmtId="0" xfId="0" applyBorder="1" applyFont="1"/>
    <xf borderId="60" fillId="0" fontId="1" numFmtId="0" xfId="0" applyAlignment="1" applyBorder="1" applyFont="1">
      <alignment horizontal="center"/>
    </xf>
    <xf borderId="60" fillId="0" fontId="1" numFmtId="0" xfId="0" applyAlignment="1" applyBorder="1" applyFont="1">
      <alignment horizontal="center" vertical="center"/>
    </xf>
    <xf borderId="60" fillId="0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6" numFmtId="0" xfId="0" applyAlignment="1" applyFont="1">
      <alignment horizontal="center" shrinkToFit="0" textRotation="90" vertical="center" wrapText="1"/>
    </xf>
    <xf borderId="65" fillId="0" fontId="4" numFmtId="0" xfId="0" applyAlignment="1" applyBorder="1" applyFont="1">
      <alignment horizontal="center" shrinkToFit="0" vertical="center" wrapText="1"/>
    </xf>
    <xf borderId="66" fillId="0" fontId="21" numFmtId="0" xfId="0" applyAlignment="1" applyBorder="1" applyFont="1">
      <alignment horizontal="center" shrinkToFit="1" vertical="center" wrapText="0"/>
    </xf>
    <xf borderId="0" fillId="0" fontId="14" numFmtId="0" xfId="0" applyFont="1"/>
    <xf borderId="46" fillId="0" fontId="14" numFmtId="0" xfId="0" applyAlignment="1" applyBorder="1" applyFont="1">
      <alignment horizontal="center" vertical="center"/>
    </xf>
    <xf borderId="3" fillId="0" fontId="14" numFmtId="0" xfId="0" applyAlignment="1" applyBorder="1" applyFont="1">
      <alignment horizontal="center" vertical="center"/>
    </xf>
    <xf borderId="67" fillId="0" fontId="3" numFmtId="0" xfId="0" applyBorder="1" applyFont="1"/>
    <xf borderId="67" fillId="0" fontId="21" numFmtId="0" xfId="0" applyAlignment="1" applyBorder="1" applyFont="1">
      <alignment horizontal="center" shrinkToFit="1" vertical="center" wrapText="0"/>
    </xf>
    <xf borderId="52" fillId="0" fontId="13" numFmtId="0" xfId="0" applyAlignment="1" applyBorder="1" applyFont="1">
      <alignment horizontal="center" vertical="center"/>
    </xf>
    <xf borderId="68" fillId="0" fontId="3" numFmtId="0" xfId="0" applyBorder="1" applyFont="1"/>
    <xf borderId="69" fillId="0" fontId="13" numFmtId="0" xfId="0" applyAlignment="1" applyBorder="1" applyFont="1">
      <alignment horizontal="center" vertical="center"/>
    </xf>
    <xf borderId="9" fillId="0" fontId="22" numFmtId="0" xfId="0" applyAlignment="1" applyBorder="1" applyFont="1">
      <alignment horizontal="center" shrinkToFit="0" vertical="center" wrapText="1"/>
    </xf>
    <xf borderId="11" fillId="0" fontId="13" numFmtId="0" xfId="0" applyAlignment="1" applyBorder="1" applyFont="1">
      <alignment horizontal="center" vertical="center"/>
    </xf>
    <xf borderId="9" fillId="2" fontId="23" numFmtId="0" xfId="0" applyAlignment="1" applyBorder="1" applyFont="1">
      <alignment horizontal="center" readingOrder="0" vertical="center"/>
    </xf>
    <xf borderId="9" fillId="0" fontId="24" numFmtId="0" xfId="0" applyAlignment="1" applyBorder="1" applyFont="1">
      <alignment horizontal="center" vertical="center"/>
    </xf>
    <xf borderId="65" fillId="0" fontId="4" numFmtId="0" xfId="0" applyAlignment="1" applyBorder="1" applyFont="1">
      <alignment horizontal="center" vertical="center"/>
    </xf>
    <xf borderId="70" fillId="0" fontId="4" numFmtId="0" xfId="0" applyAlignment="1" applyBorder="1" applyFont="1">
      <alignment horizontal="center" vertical="center"/>
    </xf>
    <xf borderId="71" fillId="0" fontId="4" numFmtId="0" xfId="0" applyAlignment="1" applyBorder="1" applyFont="1">
      <alignment horizontal="center" vertical="center"/>
    </xf>
    <xf borderId="9" fillId="0" fontId="25" numFmtId="0" xfId="0" applyAlignment="1" applyBorder="1" applyFont="1">
      <alignment horizontal="right" shrinkToFit="0" vertical="center" wrapText="1"/>
    </xf>
    <xf borderId="12" fillId="0" fontId="26" numFmtId="0" xfId="0" applyAlignment="1" applyBorder="1" applyFont="1">
      <alignment horizontal="center" shrinkToFit="0" vertical="center" wrapText="1"/>
    </xf>
    <xf borderId="9" fillId="2" fontId="27" numFmtId="0" xfId="0" applyAlignment="1" applyBorder="1" applyFont="1">
      <alignment horizontal="center" readingOrder="0" vertical="center"/>
    </xf>
    <xf borderId="11" fillId="2" fontId="27" numFmtId="0" xfId="0" applyAlignment="1" applyBorder="1" applyFont="1">
      <alignment horizontal="center" readingOrder="0" vertical="center"/>
    </xf>
    <xf borderId="9" fillId="0" fontId="28" numFmtId="0" xfId="0" applyAlignment="1" applyBorder="1" applyFont="1">
      <alignment horizontal="center" vertical="center"/>
    </xf>
    <xf borderId="11" fillId="0" fontId="28" numFmtId="0" xfId="0" applyAlignment="1" applyBorder="1" applyFont="1">
      <alignment horizontal="center" vertical="center"/>
    </xf>
    <xf borderId="72" fillId="0" fontId="3" numFmtId="0" xfId="0" applyBorder="1" applyFont="1"/>
    <xf borderId="73" fillId="0" fontId="3" numFmtId="0" xfId="0" applyBorder="1" applyFont="1"/>
    <xf borderId="31" fillId="0" fontId="13" numFmtId="0" xfId="0" applyAlignment="1" applyBorder="1" applyFont="1">
      <alignment horizontal="center" vertical="center"/>
    </xf>
    <xf borderId="29" fillId="2" fontId="23" numFmtId="0" xfId="0" applyAlignment="1" applyBorder="1" applyFont="1">
      <alignment horizontal="center" readingOrder="0" vertical="center"/>
    </xf>
    <xf borderId="29" fillId="0" fontId="24" numFmtId="0" xfId="0" applyAlignment="1" applyBorder="1" applyFont="1">
      <alignment horizontal="center" vertical="center"/>
    </xf>
    <xf borderId="9" fillId="2" fontId="29" numFmtId="0" xfId="0" applyAlignment="1" applyBorder="1" applyFont="1">
      <alignment horizontal="center" readingOrder="0" vertical="center"/>
    </xf>
    <xf borderId="9" fillId="0" fontId="30" numFmtId="0" xfId="0" applyAlignment="1" applyBorder="1" applyFont="1">
      <alignment horizontal="center" vertical="center"/>
    </xf>
    <xf borderId="9" fillId="0" fontId="31" numFmtId="0" xfId="0" applyAlignment="1" applyBorder="1" applyFont="1">
      <alignment horizontal="center" shrinkToFit="0" vertical="center" wrapText="1"/>
    </xf>
    <xf borderId="29" fillId="0" fontId="25" numFmtId="0" xfId="0" applyAlignment="1" applyBorder="1" applyFont="1">
      <alignment horizontal="right" vertical="center"/>
    </xf>
    <xf borderId="27" fillId="0" fontId="26" numFmtId="0" xfId="0" applyAlignment="1" applyBorder="1" applyFont="1">
      <alignment horizontal="center" vertical="center"/>
    </xf>
    <xf borderId="29" fillId="2" fontId="29" numFmtId="0" xfId="0" applyAlignment="1" applyBorder="1" applyFont="1">
      <alignment horizontal="center" readingOrder="0" vertical="center"/>
    </xf>
    <xf borderId="29" fillId="0" fontId="30" numFmtId="0" xfId="0" applyAlignment="1" applyBorder="1" applyFont="1">
      <alignment horizontal="center" vertical="center"/>
    </xf>
    <xf borderId="60" fillId="0" fontId="2" numFmtId="0" xfId="0" applyBorder="1" applyFont="1"/>
    <xf borderId="46" fillId="0" fontId="2" numFmtId="0" xfId="0" applyAlignment="1" applyBorder="1" applyFont="1">
      <alignment horizontal="center" vertical="center"/>
    </xf>
    <xf borderId="11" fillId="2" fontId="23" numFmtId="0" xfId="0" applyAlignment="1" applyBorder="1" applyFont="1">
      <alignment horizontal="center" readingOrder="0" vertical="center"/>
    </xf>
    <xf borderId="29" fillId="0" fontId="7" numFmtId="0" xfId="0" applyAlignment="1" applyBorder="1" applyFont="1">
      <alignment horizontal="center" vertical="center"/>
    </xf>
    <xf borderId="0" fillId="0" fontId="13" numFmtId="0" xfId="0" applyAlignment="1" applyFont="1">
      <alignment horizontal="center"/>
    </xf>
    <xf borderId="31" fillId="0" fontId="27" numFmtId="0" xfId="0" applyAlignment="1" applyBorder="1" applyFont="1">
      <alignment horizontal="center" vertical="center"/>
    </xf>
    <xf borderId="31" fillId="0" fontId="32" numFmtId="0" xfId="0" applyAlignment="1" applyBorder="1" applyFont="1">
      <alignment horizontal="center" shrinkToFit="0" vertical="center" wrapText="1"/>
    </xf>
    <xf borderId="31" fillId="0" fontId="22" numFmtId="0" xfId="0" applyAlignment="1" applyBorder="1" applyFont="1">
      <alignment horizontal="center" shrinkToFit="0" vertical="center" wrapText="1"/>
    </xf>
    <xf borderId="24" fillId="0" fontId="27" numFmtId="0" xfId="0" applyAlignment="1" applyBorder="1" applyFont="1">
      <alignment horizontal="center"/>
    </xf>
    <xf borderId="24" fillId="2" fontId="27" numFmtId="0" xfId="0" applyAlignment="1" applyBorder="1" applyFont="1">
      <alignment horizontal="center" readingOrder="0" vertical="center"/>
    </xf>
    <xf borderId="24" fillId="0" fontId="33" numFmtId="0" xfId="0" applyAlignment="1" applyBorder="1" applyFont="1">
      <alignment horizontal="center" vertical="center"/>
    </xf>
    <xf borderId="24" fillId="2" fontId="34" numFmtId="0" xfId="0" applyAlignment="1" applyBorder="1" applyFont="1">
      <alignment horizontal="center" readingOrder="0" vertical="center"/>
    </xf>
    <xf borderId="24" fillId="0" fontId="35" numFmtId="0" xfId="0" applyAlignment="1" applyBorder="1" applyFont="1">
      <alignment horizontal="center" vertical="center"/>
    </xf>
    <xf borderId="25" fillId="0" fontId="27" numFmtId="0" xfId="0" applyAlignment="1" applyBorder="1" applyFont="1">
      <alignment horizontal="center"/>
    </xf>
    <xf borderId="0" fillId="0" fontId="27" numFmtId="0" xfId="0" applyAlignment="1" applyFont="1">
      <alignment horizontal="center"/>
    </xf>
    <xf borderId="0" fillId="0" fontId="36" numFmtId="0" xfId="0" applyAlignment="1" applyFont="1">
      <alignment horizontal="center"/>
    </xf>
    <xf borderId="24" fillId="2" fontId="37" numFmtId="0" xfId="0" applyAlignment="1" applyBorder="1" applyFont="1">
      <alignment horizontal="center" readingOrder="0"/>
    </xf>
    <xf borderId="24" fillId="0" fontId="38" numFmtId="0" xfId="0" applyAlignment="1" applyBorder="1" applyFont="1">
      <alignment horizontal="center" vertical="center"/>
    </xf>
    <xf borderId="24" fillId="2" fontId="37" numFmtId="0" xfId="0" applyAlignment="1" applyBorder="1" applyFont="1">
      <alignment horizontal="center"/>
    </xf>
    <xf borderId="24" fillId="2" fontId="27" numFmtId="0" xfId="0" applyAlignment="1" applyBorder="1" applyFont="1">
      <alignment horizontal="center" readingOrder="0"/>
    </xf>
    <xf borderId="24" fillId="2" fontId="27" numFmtId="0" xfId="0" applyAlignment="1" applyBorder="1" applyFont="1">
      <alignment horizontal="center"/>
    </xf>
    <xf borderId="0" fillId="0" fontId="11" numFmtId="0" xfId="0" applyFont="1"/>
    <xf borderId="24" fillId="0" fontId="36" numFmtId="0" xfId="0" applyAlignment="1" applyBorder="1" applyFont="1">
      <alignment horizontal="center"/>
    </xf>
    <xf borderId="31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31" fillId="0" fontId="8" numFmtId="0" xfId="0" applyAlignment="1" applyBorder="1" applyFont="1">
      <alignment horizontal="center" shrinkToFit="0" vertical="center" wrapText="1"/>
    </xf>
    <xf borderId="74" fillId="2" fontId="1" numFmtId="164" xfId="0" applyAlignment="1" applyBorder="1" applyFont="1" applyNumberFormat="1">
      <alignment horizontal="center" shrinkToFit="0" vertical="center" wrapText="1"/>
    </xf>
    <xf borderId="75" fillId="0" fontId="3" numFmtId="0" xfId="0" applyBorder="1" applyFont="1"/>
    <xf borderId="76" fillId="0" fontId="3" numFmtId="0" xfId="0" applyBorder="1" applyFont="1"/>
    <xf borderId="74" fillId="2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wrapText="1"/>
    </xf>
    <xf borderId="77" fillId="7" fontId="1" numFmtId="0" xfId="0" applyAlignment="1" applyBorder="1" applyFill="1" applyFont="1">
      <alignment horizontal="center"/>
    </xf>
    <xf borderId="9" fillId="7" fontId="9" numFmtId="0" xfId="0" applyAlignment="1" applyBorder="1" applyFont="1">
      <alignment horizontal="center" shrinkToFit="0" vertical="center" wrapText="1"/>
    </xf>
    <xf borderId="11" fillId="7" fontId="17" numFmtId="0" xfId="0" applyAlignment="1" applyBorder="1" applyFont="1">
      <alignment horizontal="center" vertical="center"/>
    </xf>
    <xf borderId="11" fillId="7" fontId="9" numFmtId="0" xfId="0" applyAlignment="1" applyBorder="1" applyFont="1">
      <alignment horizontal="center" shrinkToFit="0" vertical="center" wrapText="1"/>
    </xf>
    <xf borderId="11" fillId="7" fontId="7" numFmtId="0" xfId="0" applyAlignment="1" applyBorder="1" applyFont="1">
      <alignment horizontal="center" shrinkToFit="0" vertical="center" wrapText="1"/>
    </xf>
    <xf borderId="11" fillId="7" fontId="18" numFmtId="0" xfId="0" applyAlignment="1" applyBorder="1" applyFont="1">
      <alignment horizontal="center" shrinkToFit="0" vertical="center" wrapText="1"/>
    </xf>
    <xf borderId="11" fillId="7" fontId="19" numFmtId="0" xfId="0" applyAlignment="1" applyBorder="1" applyFont="1">
      <alignment horizontal="center" shrinkToFit="0" vertical="center" wrapText="1"/>
    </xf>
    <xf borderId="78" fillId="0" fontId="3" numFmtId="0" xfId="0" applyBorder="1" applyFont="1"/>
    <xf borderId="11" fillId="7" fontId="17" numFmtId="0" xfId="0" applyAlignment="1" applyBorder="1" applyFont="1">
      <alignment horizontal="center"/>
    </xf>
    <xf borderId="79" fillId="7" fontId="2" numFmtId="0" xfId="0" applyAlignment="1" applyBorder="1" applyFont="1">
      <alignment horizontal="center"/>
    </xf>
    <xf borderId="80" fillId="0" fontId="3" numFmtId="0" xfId="0" applyBorder="1" applyFont="1"/>
    <xf borderId="51" fillId="7" fontId="2" numFmtId="0" xfId="0" applyBorder="1" applyFont="1"/>
    <xf borderId="9" fillId="7" fontId="5" numFmtId="164" xfId="0" applyAlignment="1" applyBorder="1" applyFont="1" applyNumberFormat="1">
      <alignment horizontal="center" vertical="center"/>
    </xf>
    <xf borderId="77" fillId="7" fontId="2" numFmtId="0" xfId="0" applyBorder="1" applyFont="1"/>
    <xf borderId="81" fillId="0" fontId="3" numFmtId="0" xfId="0" applyBorder="1" applyFont="1"/>
    <xf borderId="69" fillId="7" fontId="2" numFmtId="0" xfId="0" applyAlignment="1" applyBorder="1" applyFont="1">
      <alignment horizontal="center"/>
    </xf>
    <xf borderId="82" fillId="7" fontId="2" numFmtId="0" xfId="0" applyBorder="1" applyFont="1"/>
    <xf borderId="77" fillId="7" fontId="9" numFmtId="0" xfId="0" applyAlignment="1" applyBorder="1" applyFont="1">
      <alignment horizontal="center" shrinkToFit="0" vertical="center" wrapText="1"/>
    </xf>
    <xf borderId="77" fillId="7" fontId="17" numFmtId="0" xfId="0" applyAlignment="1" applyBorder="1" applyFont="1">
      <alignment horizontal="center" vertical="center"/>
    </xf>
    <xf borderId="77" fillId="7" fontId="7" numFmtId="0" xfId="0" applyAlignment="1" applyBorder="1" applyFont="1">
      <alignment horizontal="center" shrinkToFit="0" vertical="center" wrapText="1"/>
    </xf>
    <xf borderId="77" fillId="7" fontId="18" numFmtId="0" xfId="0" applyAlignment="1" applyBorder="1" applyFont="1">
      <alignment horizontal="center" shrinkToFit="0" vertical="center" wrapText="1"/>
    </xf>
    <xf borderId="77" fillId="7" fontId="19" numFmtId="0" xfId="0" applyAlignment="1" applyBorder="1" applyFont="1">
      <alignment horizontal="center" shrinkToFit="0" vertical="center" wrapText="1"/>
    </xf>
    <xf borderId="77" fillId="7" fontId="17" numFmtId="0" xfId="0" applyAlignment="1" applyBorder="1" applyFont="1">
      <alignment horizontal="center"/>
    </xf>
    <xf borderId="77" fillId="7" fontId="2" numFmtId="0" xfId="0" applyAlignment="1" applyBorder="1" applyFont="1">
      <alignment horizontal="center"/>
    </xf>
    <xf borderId="83" fillId="7" fontId="9" numFmtId="0" xfId="0" applyBorder="1" applyFont="1"/>
    <xf borderId="84" fillId="7" fontId="9" numFmtId="0" xfId="0" applyBorder="1" applyFont="1"/>
    <xf borderId="84" fillId="7" fontId="2" numFmtId="0" xfId="0" applyBorder="1" applyFont="1"/>
    <xf borderId="3" fillId="7" fontId="9" numFmtId="0" xfId="0" applyAlignment="1" applyBorder="1" applyFont="1">
      <alignment horizontal="center"/>
    </xf>
    <xf borderId="85" fillId="0" fontId="3" numFmtId="0" xfId="0" applyBorder="1" applyFont="1"/>
    <xf borderId="86" fillId="7" fontId="8" numFmtId="0" xfId="0" applyAlignment="1" applyBorder="1" applyFont="1">
      <alignment horizontal="center" vertical="center"/>
    </xf>
    <xf borderId="87" fillId="7" fontId="9" numFmtId="0" xfId="0" applyBorder="1" applyFont="1"/>
    <xf borderId="88" fillId="7" fontId="39" numFmtId="0" xfId="0" applyAlignment="1" applyBorder="1" applyFont="1">
      <alignment horizontal="center" shrinkToFit="0" vertical="center" wrapText="1"/>
    </xf>
    <xf borderId="89" fillId="0" fontId="3" numFmtId="0" xfId="0" applyBorder="1" applyFont="1"/>
    <xf borderId="88" fillId="7" fontId="9" numFmtId="0" xfId="0" applyBorder="1" applyFont="1"/>
    <xf borderId="77" fillId="7" fontId="11" numFmtId="0" xfId="0" applyAlignment="1" applyBorder="1" applyFont="1">
      <alignment shrinkToFit="0" wrapText="1"/>
    </xf>
    <xf borderId="9" fillId="7" fontId="11" numFmtId="0" xfId="0" applyAlignment="1" applyBorder="1" applyFont="1">
      <alignment horizontal="center" shrinkToFit="0" vertical="center" wrapText="1"/>
    </xf>
    <xf borderId="46" fillId="7" fontId="11" numFmtId="0" xfId="0" applyAlignment="1" applyBorder="1" applyFont="1">
      <alignment horizontal="center" shrinkToFit="0" vertical="center" wrapText="1"/>
    </xf>
    <xf borderId="9" fillId="7" fontId="2" numFmtId="0" xfId="0" applyAlignment="1" applyBorder="1" applyFont="1">
      <alignment horizontal="center" shrinkToFit="0" vertical="center" wrapText="1"/>
    </xf>
    <xf borderId="11" fillId="7" fontId="2" numFmtId="0" xfId="0" applyAlignment="1" applyBorder="1" applyFont="1">
      <alignment horizontal="center" shrinkToFit="0" vertical="center" wrapText="1"/>
    </xf>
    <xf borderId="46" fillId="7" fontId="21" numFmtId="0" xfId="0" applyAlignment="1" applyBorder="1" applyFont="1">
      <alignment horizontal="center" shrinkToFit="0" vertical="center" wrapText="1"/>
    </xf>
    <xf borderId="77" fillId="7" fontId="11" numFmtId="0" xfId="0" applyAlignment="1" applyBorder="1" applyFont="1">
      <alignment horizontal="center" shrinkToFit="0" wrapText="1"/>
    </xf>
    <xf borderId="77" fillId="7" fontId="40" numFmtId="0" xfId="0" applyAlignment="1" applyBorder="1" applyFont="1">
      <alignment shrinkToFit="0" wrapText="1"/>
    </xf>
    <xf borderId="52" fillId="7" fontId="40" numFmtId="0" xfId="0" applyAlignment="1" applyBorder="1" applyFont="1">
      <alignment horizontal="center" shrinkToFit="0" vertical="center" wrapText="1"/>
    </xf>
    <xf borderId="69" fillId="7" fontId="40" numFmtId="0" xfId="0" applyAlignment="1" applyBorder="1" applyFont="1">
      <alignment horizontal="center" shrinkToFit="0" vertical="center" wrapText="1"/>
    </xf>
    <xf borderId="69" fillId="7" fontId="12" numFmtId="0" xfId="0" applyAlignment="1" applyBorder="1" applyFont="1">
      <alignment horizontal="center" shrinkToFit="0" vertical="center" wrapText="1"/>
    </xf>
    <xf borderId="69" fillId="7" fontId="41" numFmtId="0" xfId="0" applyAlignment="1" applyBorder="1" applyFont="1">
      <alignment horizontal="center" shrinkToFit="0" vertical="center" wrapText="1"/>
    </xf>
    <xf borderId="90" fillId="7" fontId="42" numFmtId="0" xfId="0" applyAlignment="1" applyBorder="1" applyFont="1">
      <alignment horizontal="center" shrinkToFit="0" vertical="center" wrapText="1"/>
    </xf>
    <xf borderId="91" fillId="7" fontId="43" numFmtId="0" xfId="0" applyAlignment="1" applyBorder="1" applyFont="1">
      <alignment horizontal="center" shrinkToFit="0" vertical="center" wrapText="1"/>
    </xf>
    <xf borderId="82" fillId="7" fontId="44" numFmtId="0" xfId="0" applyAlignment="1" applyBorder="1" applyFont="1">
      <alignment horizontal="center" shrinkToFit="0" vertical="center" wrapText="1"/>
    </xf>
    <xf borderId="77" fillId="7" fontId="40" numFmtId="0" xfId="0" applyAlignment="1" applyBorder="1" applyFont="1">
      <alignment horizontal="center" shrinkToFit="0" wrapText="1"/>
    </xf>
    <xf borderId="77" fillId="7" fontId="16" numFmtId="0" xfId="0" applyBorder="1" applyFont="1"/>
    <xf borderId="92" fillId="2" fontId="16" numFmtId="0" xfId="0" applyAlignment="1" applyBorder="1" applyFont="1">
      <alignment horizontal="center" readingOrder="0" shrinkToFit="0" vertical="center" wrapText="1"/>
    </xf>
    <xf borderId="93" fillId="0" fontId="3" numFmtId="0" xfId="0" applyBorder="1" applyFont="1"/>
    <xf borderId="94" fillId="2" fontId="16" numFmtId="0" xfId="0" applyAlignment="1" applyBorder="1" applyFont="1">
      <alignment horizontal="center" readingOrder="0" shrinkToFit="0" vertical="center" wrapText="1"/>
    </xf>
    <xf borderId="95" fillId="0" fontId="3" numFmtId="0" xfId="0" applyBorder="1" applyFont="1"/>
    <xf borderId="96" fillId="0" fontId="3" numFmtId="0" xfId="0" applyBorder="1" applyFont="1"/>
    <xf borderId="92" fillId="2" fontId="45" numFmtId="0" xfId="0" applyAlignment="1" applyBorder="1" applyFont="1">
      <alignment horizontal="center" readingOrder="0" shrinkToFit="0" vertical="center" wrapText="1"/>
    </xf>
    <xf borderId="94" fillId="2" fontId="45" numFmtId="0" xfId="0" applyAlignment="1" applyBorder="1" applyFont="1">
      <alignment horizontal="center" readingOrder="0" shrinkToFit="0" vertical="center" wrapText="1"/>
    </xf>
    <xf borderId="92" fillId="2" fontId="45" numFmtId="0" xfId="0" applyAlignment="1" applyBorder="1" applyFont="1">
      <alignment horizontal="center" shrinkToFit="0" vertical="center" wrapText="1"/>
    </xf>
    <xf borderId="94" fillId="7" fontId="45" numFmtId="0" xfId="0" applyAlignment="1" applyBorder="1" applyFont="1">
      <alignment horizontal="center" readingOrder="0" shrinkToFit="0" vertical="center" wrapText="1"/>
    </xf>
    <xf borderId="94" fillId="2" fontId="45" numFmtId="0" xfId="0" applyAlignment="1" applyBorder="1" applyFont="1">
      <alignment horizontal="center" shrinkToFit="0" vertical="center" wrapText="1"/>
    </xf>
    <xf borderId="94" fillId="2" fontId="45" numFmtId="166" xfId="0" applyAlignment="1" applyBorder="1" applyFont="1" applyNumberFormat="1">
      <alignment horizontal="center" readingOrder="0" shrinkToFit="0" vertical="center" wrapText="1"/>
    </xf>
    <xf borderId="92" fillId="2" fontId="45" numFmtId="0" xfId="0" applyAlignment="1" applyBorder="1" applyFont="1">
      <alignment horizontal="center" readingOrder="0" shrinkToFit="0" textRotation="0" vertical="center" wrapText="1"/>
    </xf>
    <xf borderId="94" fillId="2" fontId="45" numFmtId="0" xfId="0" applyAlignment="1" applyBorder="1" applyFont="1">
      <alignment horizontal="center" readingOrder="0" shrinkToFit="1" vertical="center" wrapText="0"/>
    </xf>
    <xf borderId="97" fillId="2" fontId="46" numFmtId="0" xfId="0" applyAlignment="1" applyBorder="1" applyFont="1">
      <alignment horizontal="center" shrinkToFit="1" vertical="center" wrapText="0"/>
    </xf>
    <xf borderId="98" fillId="2" fontId="47" numFmtId="0" xfId="0" applyAlignment="1" applyBorder="1" applyFont="1">
      <alignment horizontal="center" readingOrder="0" shrinkToFit="1" vertical="center" wrapText="0"/>
    </xf>
    <xf borderId="99" fillId="2" fontId="48" numFmtId="0" xfId="0" applyAlignment="1" applyBorder="1" applyFont="1">
      <alignment horizontal="center" shrinkToFit="1" vertical="center" wrapText="0"/>
    </xf>
    <xf borderId="92" fillId="2" fontId="45" numFmtId="0" xfId="0" applyAlignment="1" applyBorder="1" applyFont="1">
      <alignment horizontal="center" readingOrder="0" shrinkToFit="1" vertical="center" wrapText="0"/>
    </xf>
    <xf borderId="77" fillId="7" fontId="16" numFmtId="0" xfId="0" applyAlignment="1" applyBorder="1" applyFont="1">
      <alignment horizontal="center"/>
    </xf>
    <xf borderId="22" fillId="2" fontId="16" numFmtId="0" xfId="0" applyAlignment="1" applyBorder="1" applyFont="1">
      <alignment horizontal="center" shrinkToFit="0" vertical="center" wrapText="1"/>
    </xf>
    <xf borderId="24" fillId="2" fontId="16" numFmtId="0" xfId="0" applyAlignment="1" applyBorder="1" applyFont="1">
      <alignment horizontal="center" readingOrder="0" shrinkToFit="0" vertical="center" wrapText="1"/>
    </xf>
    <xf borderId="22" fillId="2" fontId="45" numFmtId="0" xfId="0" applyAlignment="1" applyBorder="1" applyFont="1">
      <alignment horizontal="center" shrinkToFit="0" vertical="center" wrapText="1"/>
    </xf>
    <xf borderId="24" fillId="2" fontId="45" numFmtId="0" xfId="0" applyAlignment="1" applyBorder="1" applyFont="1">
      <alignment horizontal="center" shrinkToFit="0" vertical="center" wrapText="1"/>
    </xf>
    <xf borderId="24" fillId="2" fontId="45" numFmtId="0" xfId="0" applyAlignment="1" applyBorder="1" applyFont="1">
      <alignment horizontal="center" readingOrder="0" shrinkToFit="0" vertical="center" wrapText="1"/>
    </xf>
    <xf borderId="22" fillId="2" fontId="45" numFmtId="0" xfId="0" applyAlignment="1" applyBorder="1" applyFont="1">
      <alignment horizontal="center" readingOrder="0" shrinkToFit="0" vertical="center" wrapText="1"/>
    </xf>
    <xf borderId="24" fillId="2" fontId="45" numFmtId="0" xfId="0" applyAlignment="1" applyBorder="1" applyFont="1">
      <alignment horizontal="center" shrinkToFit="1" vertical="center" wrapText="0"/>
    </xf>
    <xf borderId="100" fillId="2" fontId="46" numFmtId="0" xfId="0" applyAlignment="1" applyBorder="1" applyFont="1">
      <alignment horizontal="center" shrinkToFit="1" vertical="center" wrapText="0"/>
    </xf>
    <xf borderId="101" fillId="2" fontId="47" numFmtId="0" xfId="0" applyAlignment="1" applyBorder="1" applyFont="1">
      <alignment horizontal="center" shrinkToFit="1" vertical="center" wrapText="0"/>
    </xf>
    <xf borderId="102" fillId="2" fontId="48" numFmtId="0" xfId="0" applyAlignment="1" applyBorder="1" applyFont="1">
      <alignment horizontal="center" shrinkToFit="1" vertical="center" wrapText="0"/>
    </xf>
    <xf borderId="22" fillId="2" fontId="45" numFmtId="0" xfId="0" applyAlignment="1" applyBorder="1" applyFont="1">
      <alignment horizontal="center" readingOrder="0" shrinkToFit="1" vertical="center" wrapText="0"/>
    </xf>
    <xf borderId="77" fillId="7" fontId="9" numFmtId="0" xfId="0" applyAlignment="1" applyBorder="1" applyFont="1">
      <alignment horizontal="center"/>
    </xf>
    <xf borderId="22" fillId="2" fontId="16" numFmtId="0" xfId="0" applyAlignment="1" applyBorder="1" applyFont="1">
      <alignment horizontal="center" readingOrder="0" shrinkToFit="0" vertical="center" wrapText="1"/>
    </xf>
    <xf borderId="24" fillId="2" fontId="45" numFmtId="167" xfId="0" applyAlignment="1" applyBorder="1" applyFont="1" applyNumberFormat="1">
      <alignment horizontal="center" readingOrder="0" shrinkToFit="0" vertical="center" wrapText="1"/>
    </xf>
    <xf borderId="24" fillId="2" fontId="45" numFmtId="0" xfId="0" applyAlignment="1" applyBorder="1" applyFont="1">
      <alignment horizontal="center" readingOrder="0" shrinkToFit="1" vertical="center" wrapText="0"/>
    </xf>
    <xf borderId="101" fillId="2" fontId="47" numFmtId="0" xfId="0" applyAlignment="1" applyBorder="1" applyFont="1">
      <alignment horizontal="center" readingOrder="0" shrinkToFit="1" vertical="center" wrapText="0"/>
    </xf>
    <xf borderId="22" fillId="2" fontId="45" numFmtId="0" xfId="0" applyAlignment="1" applyBorder="1" applyFont="1">
      <alignment horizontal="center" shrinkToFit="1" vertical="center" wrapText="0"/>
    </xf>
    <xf borderId="100" fillId="2" fontId="46" numFmtId="0" xfId="0" applyAlignment="1" applyBorder="1" applyFont="1">
      <alignment horizontal="center" readingOrder="0" shrinkToFit="1" vertical="center" wrapText="0"/>
    </xf>
    <xf borderId="102" fillId="2" fontId="48" numFmtId="0" xfId="0" applyAlignment="1" applyBorder="1" applyFont="1">
      <alignment horizontal="center" readingOrder="0" shrinkToFit="1" vertical="center" wrapText="0"/>
    </xf>
    <xf borderId="24" fillId="2" fontId="16" numFmtId="0" xfId="0" applyAlignment="1" applyBorder="1" applyFont="1">
      <alignment horizontal="center" shrinkToFit="0" vertical="center" wrapText="1"/>
    </xf>
    <xf borderId="52" fillId="2" fontId="16" numFmtId="0" xfId="0" applyAlignment="1" applyBorder="1" applyFont="1">
      <alignment horizontal="center" shrinkToFit="0" vertical="center" wrapText="1"/>
    </xf>
    <xf borderId="69" fillId="2" fontId="16" numFmtId="0" xfId="0" applyAlignment="1" applyBorder="1" applyFont="1">
      <alignment horizontal="center" shrinkToFit="0" vertical="center" wrapText="1"/>
    </xf>
    <xf borderId="52" fillId="2" fontId="45" numFmtId="0" xfId="0" applyAlignment="1" applyBorder="1" applyFont="1">
      <alignment horizontal="center" shrinkToFit="0" vertical="center" wrapText="1"/>
    </xf>
    <xf borderId="69" fillId="2" fontId="45" numFmtId="0" xfId="0" applyAlignment="1" applyBorder="1" applyFont="1">
      <alignment horizontal="center" shrinkToFit="0" vertical="center" wrapText="1"/>
    </xf>
    <xf borderId="69" fillId="2" fontId="45" numFmtId="0" xfId="0" applyAlignment="1" applyBorder="1" applyFont="1">
      <alignment horizontal="center" shrinkToFit="1" vertical="center" wrapText="0"/>
    </xf>
    <xf borderId="90" fillId="2" fontId="46" numFmtId="0" xfId="0" applyAlignment="1" applyBorder="1" applyFont="1">
      <alignment horizontal="center" shrinkToFit="1" vertical="center" wrapText="0"/>
    </xf>
    <xf borderId="91" fillId="2" fontId="47" numFmtId="0" xfId="0" applyAlignment="1" applyBorder="1" applyFont="1">
      <alignment horizontal="center" shrinkToFit="1" vertical="center" wrapText="0"/>
    </xf>
    <xf borderId="82" fillId="2" fontId="48" numFmtId="0" xfId="0" applyAlignment="1" applyBorder="1" applyFont="1">
      <alignment horizontal="center" shrinkToFit="1" vertical="center" wrapText="0"/>
    </xf>
    <xf borderId="52" fillId="2" fontId="45" numFmtId="0" xfId="0" applyAlignment="1" applyBorder="1" applyFont="1">
      <alignment horizontal="center" shrinkToFit="1" vertical="center" wrapText="0"/>
    </xf>
    <xf borderId="103" fillId="7" fontId="1" numFmtId="0" xfId="0" applyAlignment="1" applyBorder="1" applyFont="1">
      <alignment horizontal="center"/>
    </xf>
    <xf borderId="9" fillId="7" fontId="7" numFmtId="0" xfId="0" applyAlignment="1" applyBorder="1" applyFont="1">
      <alignment horizontal="center" vertical="center"/>
    </xf>
    <xf borderId="104" fillId="7" fontId="9" numFmtId="0" xfId="0" applyAlignment="1" applyBorder="1" applyFont="1">
      <alignment horizontal="center" shrinkToFit="0" vertical="center" wrapText="1"/>
    </xf>
    <xf borderId="105" fillId="0" fontId="3" numFmtId="0" xfId="0" applyBorder="1" applyFont="1"/>
    <xf borderId="106" fillId="0" fontId="3" numFmtId="0" xfId="0" applyBorder="1" applyFont="1"/>
    <xf borderId="107" fillId="0" fontId="3" numFmtId="0" xfId="0" applyBorder="1" applyFont="1"/>
    <xf borderId="108" fillId="0" fontId="3" numFmtId="0" xfId="0" applyBorder="1" applyFont="1"/>
    <xf borderId="77" fillId="7" fontId="14" numFmtId="0" xfId="0" applyAlignment="1" applyBorder="1" applyFont="1">
      <alignment horizontal="center" shrinkToFit="0" vertical="center" wrapText="1"/>
    </xf>
    <xf borderId="109" fillId="7" fontId="14" numFmtId="0" xfId="0" applyAlignment="1" applyBorder="1" applyFont="1">
      <alignment horizontal="center" shrinkToFit="0" vertical="center" wrapText="1"/>
    </xf>
    <xf borderId="110" fillId="0" fontId="3" numFmtId="0" xfId="0" applyBorder="1" applyFont="1"/>
    <xf borderId="111" fillId="0" fontId="3" numFmtId="0" xfId="0" applyBorder="1" applyFont="1"/>
    <xf borderId="112" fillId="7" fontId="49" numFmtId="0" xfId="0" applyAlignment="1" applyBorder="1" applyFont="1">
      <alignment horizontal="center" shrinkToFit="0" vertical="center" wrapText="1"/>
    </xf>
    <xf borderId="112" fillId="7" fontId="14" numFmtId="0" xfId="0" applyAlignment="1" applyBorder="1" applyFont="1">
      <alignment horizontal="center" shrinkToFit="0" vertical="center" wrapText="1"/>
    </xf>
    <xf borderId="113" fillId="7" fontId="14" numFmtId="0" xfId="0" applyAlignment="1" applyBorder="1" applyFont="1">
      <alignment horizontal="center" shrinkToFit="0" vertical="center" wrapText="1"/>
    </xf>
    <xf borderId="114" fillId="0" fontId="3" numFmtId="0" xfId="0" applyBorder="1" applyFont="1"/>
    <xf borderId="115" fillId="0" fontId="3" numFmtId="0" xfId="0" applyBorder="1" applyFont="1"/>
    <xf borderId="116" fillId="0" fontId="3" numFmtId="0" xfId="0" applyBorder="1" applyFont="1"/>
    <xf borderId="77" fillId="7" fontId="14" numFmtId="0" xfId="0" applyAlignment="1" applyBorder="1" applyFont="1">
      <alignment shrinkToFit="0" wrapText="1"/>
    </xf>
    <xf borderId="117" fillId="0" fontId="3" numFmtId="0" xfId="0" applyBorder="1" applyFont="1"/>
    <xf borderId="52" fillId="7" fontId="14" numFmtId="0" xfId="0" applyAlignment="1" applyBorder="1" applyFont="1">
      <alignment horizontal="center" shrinkToFit="0" vertical="center" wrapText="1"/>
    </xf>
    <xf borderId="69" fillId="7" fontId="14" numFmtId="0" xfId="0" applyAlignment="1" applyBorder="1" applyFont="1">
      <alignment horizontal="center" shrinkToFit="0" vertical="center" wrapText="1"/>
    </xf>
    <xf borderId="118" fillId="0" fontId="3" numFmtId="0" xfId="0" applyBorder="1" applyFont="1"/>
    <xf borderId="119" fillId="2" fontId="45" numFmtId="0" xfId="0" applyAlignment="1" applyBorder="1" applyFont="1">
      <alignment horizontal="center" readingOrder="0" shrinkToFit="0" vertical="center" wrapText="1"/>
    </xf>
    <xf borderId="22" fillId="2" fontId="28" numFmtId="0" xfId="0" applyAlignment="1" applyBorder="1" applyFont="1">
      <alignment horizontal="center" readingOrder="0" shrinkToFit="1" vertical="center" wrapText="0"/>
    </xf>
    <xf borderId="24" fillId="2" fontId="28" numFmtId="0" xfId="0" applyAlignment="1" applyBorder="1" applyFont="1">
      <alignment horizontal="center" readingOrder="0" shrinkToFit="1" vertical="center" wrapText="0"/>
    </xf>
    <xf borderId="24" fillId="2" fontId="28" numFmtId="0" xfId="0" applyAlignment="1" applyBorder="1" applyFont="1">
      <alignment horizontal="center" shrinkToFit="1" vertical="center" wrapText="0"/>
    </xf>
    <xf borderId="120" fillId="0" fontId="3" numFmtId="0" xfId="0" applyBorder="1" applyFont="1"/>
    <xf borderId="22" fillId="2" fontId="28" numFmtId="0" xfId="0" applyAlignment="1" applyBorder="1" applyFont="1">
      <alignment horizontal="center" shrinkToFit="1" vertical="center" wrapText="0"/>
    </xf>
    <xf borderId="77" fillId="7" fontId="45" numFmtId="0" xfId="0" applyAlignment="1" applyBorder="1" applyFont="1">
      <alignment horizontal="center" vertical="center"/>
    </xf>
    <xf borderId="119" fillId="2" fontId="45" numFmtId="0" xfId="0" applyAlignment="1" applyBorder="1" applyFont="1">
      <alignment horizontal="center" shrinkToFit="1" vertical="center" wrapText="0"/>
    </xf>
    <xf borderId="119" fillId="2" fontId="45" numFmtId="0" xfId="0" applyAlignment="1" applyBorder="1" applyFont="1">
      <alignment horizontal="center" shrinkToFit="0" vertical="center" wrapText="1"/>
    </xf>
    <xf borderId="121" fillId="2" fontId="45" numFmtId="0" xfId="0" applyAlignment="1" applyBorder="1" applyFont="1">
      <alignment horizontal="center" shrinkToFit="1" vertical="center" wrapText="0"/>
    </xf>
    <xf borderId="122" fillId="0" fontId="3" numFmtId="0" xfId="0" applyBorder="1" applyFont="1"/>
    <xf borderId="123" fillId="0" fontId="3" numFmtId="0" xfId="0" applyBorder="1" applyFont="1"/>
    <xf borderId="124" fillId="2" fontId="28" numFmtId="0" xfId="0" applyAlignment="1" applyBorder="1" applyFont="1">
      <alignment horizontal="center" readingOrder="0" shrinkToFit="1" vertical="center" wrapText="0"/>
    </xf>
    <xf borderId="125" fillId="0" fontId="3" numFmtId="0" xfId="0" applyBorder="1" applyFont="1"/>
    <xf borderId="126" fillId="2" fontId="28" numFmtId="0" xfId="0" applyAlignment="1" applyBorder="1" applyFont="1">
      <alignment horizontal="center" shrinkToFit="1" vertical="center" wrapText="0"/>
    </xf>
    <xf borderId="124" fillId="2" fontId="28" numFmtId="0" xfId="0" applyAlignment="1" applyBorder="1" applyFont="1">
      <alignment horizontal="center" shrinkToFit="1" vertical="center" wrapText="0"/>
    </xf>
    <xf borderId="127" fillId="0" fontId="3" numFmtId="0" xfId="0" applyBorder="1" applyFont="1"/>
    <xf borderId="121" fillId="2" fontId="45" numFmtId="0" xfId="0" applyAlignment="1" applyBorder="1" applyFont="1">
      <alignment horizontal="center" shrinkToFit="0" vertical="center" wrapText="1"/>
    </xf>
    <xf borderId="124" fillId="2" fontId="28" numFmtId="0" xfId="0" applyAlignment="1" applyBorder="1" applyFont="1">
      <alignment horizontal="center" vertical="center"/>
    </xf>
    <xf borderId="126" fillId="2" fontId="28" numFmtId="0" xfId="0" applyAlignment="1" applyBorder="1" applyFont="1">
      <alignment horizontal="center" vertical="center"/>
    </xf>
    <xf borderId="109" fillId="7" fontId="5" numFmtId="0" xfId="0" applyAlignment="1" applyBorder="1" applyFont="1">
      <alignment horizontal="center" vertical="center"/>
    </xf>
    <xf borderId="112" fillId="7" fontId="19" numFmtId="0" xfId="0" applyAlignment="1" applyBorder="1" applyFont="1">
      <alignment horizontal="center" vertical="center"/>
    </xf>
    <xf borderId="128" fillId="0" fontId="3" numFmtId="0" xfId="0" applyBorder="1" applyFont="1"/>
    <xf borderId="129" fillId="7" fontId="19" numFmtId="0" xfId="0" applyAlignment="1" applyBorder="1" applyFont="1">
      <alignment horizontal="center" vertical="center"/>
    </xf>
    <xf borderId="130" fillId="0" fontId="3" numFmtId="0" xfId="0" applyBorder="1" applyFont="1"/>
    <xf borderId="77" fillId="7" fontId="5" numFmtId="0" xfId="0" applyAlignment="1" applyBorder="1" applyFont="1">
      <alignment horizontal="center" vertical="center"/>
    </xf>
    <xf borderId="131" fillId="7" fontId="5" numFmtId="0" xfId="0" applyAlignment="1" applyBorder="1" applyFont="1">
      <alignment horizontal="center" vertical="center"/>
    </xf>
    <xf borderId="132" fillId="0" fontId="3" numFmtId="0" xfId="0" applyBorder="1" applyFont="1"/>
    <xf borderId="133" fillId="0" fontId="3" numFmtId="0" xfId="0" applyBorder="1" applyFont="1"/>
    <xf borderId="134" fillId="7" fontId="5" numFmtId="0" xfId="0" applyAlignment="1" applyBorder="1" applyFont="1">
      <alignment horizontal="center" vertical="center"/>
    </xf>
    <xf borderId="135" fillId="0" fontId="3" numFmtId="0" xfId="0" applyBorder="1" applyFont="1"/>
    <xf borderId="136" fillId="7" fontId="5" numFmtId="0" xfId="0" applyAlignment="1" applyBorder="1" applyFont="1">
      <alignment horizontal="center" vertical="center"/>
    </xf>
    <xf borderId="137" fillId="0" fontId="3" numFmtId="0" xfId="0" applyBorder="1" applyFont="1"/>
    <xf borderId="138" fillId="0" fontId="3" numFmtId="0" xfId="0" applyBorder="1" applyFont="1"/>
    <xf borderId="139" fillId="0" fontId="3" numFmtId="0" xfId="0" applyBorder="1" applyFont="1"/>
    <xf borderId="140" fillId="0" fontId="3" numFmtId="0" xfId="0" applyBorder="1" applyFont="1"/>
    <xf borderId="141" fillId="0" fontId="3" numFmtId="0" xfId="0" applyBorder="1" applyFont="1"/>
    <xf borderId="142" fillId="0" fontId="3" numFmtId="0" xfId="0" applyBorder="1" applyFont="1"/>
    <xf borderId="143" fillId="0" fontId="3" numFmtId="0" xfId="0" applyBorder="1" applyFont="1"/>
    <xf borderId="144" fillId="0" fontId="3" numFmtId="0" xfId="0" applyBorder="1" applyFont="1"/>
    <xf borderId="77" fillId="7" fontId="4" numFmtId="0" xfId="0" applyBorder="1" applyFont="1"/>
    <xf borderId="37" fillId="7" fontId="2" numFmtId="0" xfId="0" applyAlignment="1" applyBorder="1" applyFont="1">
      <alignment horizontal="center" shrinkToFit="0" vertical="center" wrapText="1"/>
    </xf>
    <xf borderId="9" fillId="7" fontId="13" numFmtId="0" xfId="0" applyAlignment="1" applyBorder="1" applyFont="1">
      <alignment horizontal="center" shrinkToFit="0" vertical="center" wrapText="1"/>
    </xf>
    <xf borderId="46" fillId="7" fontId="9" numFmtId="0" xfId="0" applyAlignment="1" applyBorder="1" applyFont="1">
      <alignment horizontal="center" shrinkToFit="0" vertical="center" wrapText="1"/>
    </xf>
    <xf borderId="46" fillId="7" fontId="2" numFmtId="0" xfId="0" applyAlignment="1" applyBorder="1" applyFont="1">
      <alignment horizontal="center" shrinkToFit="0" vertical="center" wrapText="1"/>
    </xf>
    <xf borderId="145" fillId="7" fontId="2" numFmtId="0" xfId="0" applyAlignment="1" applyBorder="1" applyFont="1">
      <alignment horizontal="center" shrinkToFit="0" vertical="center" wrapText="1"/>
    </xf>
    <xf borderId="46" fillId="7" fontId="2" numFmtId="0" xfId="0" applyAlignment="1" applyBorder="1" applyFont="1">
      <alignment horizontal="center" vertical="center"/>
    </xf>
    <xf borderId="65" fillId="7" fontId="2" numFmtId="0" xfId="0" applyAlignment="1" applyBorder="1" applyFont="1">
      <alignment horizontal="center" vertical="center"/>
    </xf>
    <xf borderId="52" fillId="7" fontId="9" numFmtId="0" xfId="0" applyAlignment="1" applyBorder="1" applyFont="1">
      <alignment horizontal="center" shrinkToFit="0" vertical="center" wrapText="1"/>
    </xf>
    <xf borderId="69" fillId="7" fontId="2" numFmtId="0" xfId="0" applyAlignment="1" applyBorder="1" applyFont="1">
      <alignment horizontal="center" vertical="center"/>
    </xf>
    <xf borderId="146" fillId="7" fontId="40" numFmtId="0" xfId="0" applyAlignment="1" applyBorder="1" applyFont="1">
      <alignment horizontal="center" shrinkToFit="0" vertical="center" wrapText="1"/>
    </xf>
    <xf borderId="90" fillId="7" fontId="13" numFmtId="0" xfId="0" applyAlignment="1" applyBorder="1" applyFont="1">
      <alignment horizontal="center" vertical="center"/>
    </xf>
    <xf borderId="91" fillId="7" fontId="13" numFmtId="0" xfId="0" applyAlignment="1" applyBorder="1" applyFont="1">
      <alignment horizontal="center" vertical="center"/>
    </xf>
    <xf borderId="69" fillId="7" fontId="13" numFmtId="0" xfId="0" applyAlignment="1" applyBorder="1" applyFont="1">
      <alignment horizontal="center" vertical="center"/>
    </xf>
    <xf borderId="77" fillId="7" fontId="2" numFmtId="0" xfId="0" applyAlignment="1" applyBorder="1" applyFont="1">
      <alignment shrinkToFit="0" vertical="center" wrapText="1"/>
    </xf>
    <xf borderId="22" fillId="2" fontId="16" numFmtId="0" xfId="0" applyAlignment="1" applyBorder="1" applyFont="1">
      <alignment horizontal="center" shrinkToFit="1" vertical="center" wrapText="0"/>
    </xf>
    <xf borderId="24" fillId="2" fontId="16" numFmtId="0" xfId="0" applyAlignment="1" applyBorder="1" applyFont="1">
      <alignment horizontal="center" readingOrder="0" shrinkToFit="1" vertical="center" wrapText="0"/>
    </xf>
    <xf borderId="46" fillId="2" fontId="16" numFmtId="0" xfId="0" applyAlignment="1" applyBorder="1" applyFont="1">
      <alignment horizontal="center" readingOrder="0" shrinkToFit="0" vertical="center" wrapText="1"/>
    </xf>
    <xf borderId="46" fillId="2" fontId="45" numFmtId="0" xfId="0" applyAlignment="1" applyBorder="1" applyFont="1">
      <alignment horizontal="center" readingOrder="0" shrinkToFit="1" vertical="center" wrapText="0"/>
    </xf>
    <xf borderId="22" fillId="2" fontId="45" numFmtId="15" xfId="0" applyAlignment="1" applyBorder="1" applyFont="1" applyNumberFormat="1">
      <alignment horizontal="center" readingOrder="0" shrinkToFit="1" vertical="center" wrapText="0"/>
    </xf>
    <xf borderId="24" fillId="2" fontId="45" numFmtId="15" xfId="0" applyAlignment="1" applyBorder="1" applyFont="1" applyNumberFormat="1">
      <alignment horizontal="center" readingOrder="0" shrinkToFit="0" vertical="center" wrapText="1"/>
    </xf>
    <xf borderId="147" fillId="2" fontId="45" numFmtId="0" xfId="0" applyAlignment="1" applyBorder="1" applyFont="1">
      <alignment horizontal="center" readingOrder="0" shrinkToFit="0" vertical="center" wrapText="1"/>
    </xf>
    <xf borderId="79" fillId="2" fontId="45" numFmtId="0" xfId="0" applyAlignment="1" applyBorder="1" applyFont="1">
      <alignment horizontal="center" readingOrder="0" shrinkToFit="0" vertical="center" wrapText="1"/>
    </xf>
    <xf borderId="148" fillId="2" fontId="13" numFmtId="0" xfId="0" applyAlignment="1" applyBorder="1" applyFont="1">
      <alignment horizontal="center" readingOrder="0" shrinkToFit="1" vertical="center" wrapText="0"/>
    </xf>
    <xf borderId="98" fillId="2" fontId="13" numFmtId="0" xfId="0" applyAlignment="1" applyBorder="1" applyFont="1">
      <alignment horizontal="center" readingOrder="0" shrinkToFit="1" vertical="center" wrapText="0"/>
    </xf>
    <xf borderId="24" fillId="7" fontId="13" numFmtId="0" xfId="0" applyAlignment="1" applyBorder="1" applyFont="1">
      <alignment horizontal="center" shrinkToFit="0" vertical="center" wrapText="1"/>
    </xf>
    <xf borderId="46" fillId="2" fontId="45" numFmtId="0" xfId="0" applyAlignment="1" applyBorder="1" applyFont="1">
      <alignment horizontal="center" readingOrder="0" shrinkToFit="0" vertical="center" wrapText="1"/>
    </xf>
    <xf borderId="149" fillId="0" fontId="3" numFmtId="0" xfId="0" applyBorder="1" applyFont="1"/>
    <xf borderId="150" fillId="2" fontId="9" numFmtId="0" xfId="0" applyAlignment="1" applyBorder="1" applyFont="1">
      <alignment horizontal="center" readingOrder="0" shrinkToFit="1" vertical="center" wrapText="0"/>
    </xf>
    <xf borderId="23" fillId="2" fontId="46" numFmtId="0" xfId="0" applyAlignment="1" applyBorder="1" applyFont="1">
      <alignment horizontal="center" readingOrder="0" shrinkToFit="1" vertical="center" wrapText="0"/>
    </xf>
    <xf borderId="24" fillId="2" fontId="45" numFmtId="15" xfId="0" applyAlignment="1" applyBorder="1" applyFont="1" applyNumberFormat="1">
      <alignment horizontal="center" readingOrder="0" shrinkToFit="1" vertical="center" wrapText="0"/>
    </xf>
    <xf borderId="24" fillId="2" fontId="45" numFmtId="0" xfId="0" applyAlignment="1" applyBorder="1" applyFont="1">
      <alignment horizontal="center" readingOrder="0" shrinkToFit="0" vertical="center" wrapText="1"/>
    </xf>
    <xf borderId="93" fillId="2" fontId="13" numFmtId="0" xfId="0" applyAlignment="1" applyBorder="1" applyFont="1">
      <alignment horizontal="center" readingOrder="0" shrinkToFit="1" vertical="center" wrapText="0"/>
    </xf>
    <xf borderId="151" fillId="2" fontId="9" numFmtId="0" xfId="0" applyAlignment="1" applyBorder="1" applyFont="1">
      <alignment horizontal="center" readingOrder="0" shrinkToFit="1" vertical="center" wrapText="0"/>
    </xf>
    <xf borderId="77" fillId="7" fontId="16" numFmtId="0" xfId="0" applyAlignment="1" applyBorder="1" applyFont="1">
      <alignment shrinkToFit="0" vertical="center" wrapText="1"/>
    </xf>
    <xf borderId="77" fillId="7" fontId="16" numFmtId="0" xfId="0" applyAlignment="1" applyBorder="1" applyFont="1">
      <alignment horizontal="center" shrinkToFit="0" vertical="center" wrapText="1"/>
    </xf>
    <xf borderId="22" fillId="2" fontId="45" numFmtId="0" xfId="0" applyAlignment="1" applyBorder="1" applyFont="1">
      <alignment horizontal="center" readingOrder="0" shrinkToFit="0" vertical="center" wrapText="1"/>
    </xf>
    <xf borderId="23" fillId="2" fontId="46" numFmtId="0" xfId="0" applyAlignment="1" applyBorder="1" applyFont="1">
      <alignment horizontal="center" shrinkToFit="1" vertical="center" wrapText="0"/>
    </xf>
    <xf borderId="17" fillId="2" fontId="16" numFmtId="0" xfId="0" applyAlignment="1" applyBorder="1" applyFont="1">
      <alignment horizontal="center" readingOrder="0" shrinkToFit="0" vertical="center" wrapText="1"/>
    </xf>
    <xf borderId="152" fillId="0" fontId="3" numFmtId="0" xfId="0" applyBorder="1" applyFont="1"/>
    <xf borderId="26" fillId="2" fontId="9" numFmtId="0" xfId="0" applyAlignment="1" applyBorder="1" applyFont="1">
      <alignment horizontal="center" readingOrder="0" shrinkToFit="1" vertical="center" wrapText="0"/>
    </xf>
    <xf borderId="22" fillId="2" fontId="45" numFmtId="168" xfId="0" applyAlignment="1" applyBorder="1" applyFont="1" applyNumberFormat="1">
      <alignment horizontal="center" readingOrder="0" shrinkToFit="1" vertical="center" wrapText="0"/>
    </xf>
    <xf borderId="24" fillId="2" fontId="45" numFmtId="168" xfId="0" applyAlignment="1" applyBorder="1" applyFont="1" applyNumberFormat="1">
      <alignment horizontal="center" readingOrder="0" shrinkToFit="1" vertical="center" wrapText="0"/>
    </xf>
    <xf borderId="24" fillId="2" fontId="16" numFmtId="0" xfId="0" applyAlignment="1" applyBorder="1" applyFont="1">
      <alignment horizontal="center" shrinkToFit="1" vertical="center" wrapText="0"/>
    </xf>
    <xf borderId="24" fillId="2" fontId="45" numFmtId="15" xfId="0" applyAlignment="1" applyBorder="1" applyFont="1" applyNumberFormat="1">
      <alignment horizontal="center" shrinkToFit="1" vertical="center" wrapText="0"/>
    </xf>
    <xf borderId="148" fillId="2" fontId="13" numFmtId="0" xfId="0" applyAlignment="1" applyBorder="1" applyFont="1">
      <alignment horizontal="center" shrinkToFit="1" vertical="center" wrapText="0"/>
    </xf>
    <xf borderId="98" fillId="2" fontId="13" numFmtId="0" xfId="0" applyAlignment="1" applyBorder="1" applyFont="1">
      <alignment horizontal="center" shrinkToFit="1" vertical="center" wrapText="0"/>
    </xf>
    <xf borderId="151" fillId="2" fontId="9" numFmtId="0" xfId="0" applyAlignment="1" applyBorder="1" applyFont="1">
      <alignment horizontal="center" shrinkToFit="1" vertical="center" wrapText="0"/>
    </xf>
    <xf borderId="153" fillId="2" fontId="16" numFmtId="0" xfId="0" applyAlignment="1" applyBorder="1" applyFont="1">
      <alignment horizontal="center" shrinkToFit="0" vertical="center" wrapText="1"/>
    </xf>
    <xf borderId="154" fillId="0" fontId="3" numFmtId="0" xfId="0" applyBorder="1" applyFont="1"/>
    <xf borderId="147" fillId="2" fontId="45" numFmtId="0" xfId="0" applyAlignment="1" applyBorder="1" applyFont="1">
      <alignment horizontal="center" shrinkToFit="0" vertical="center" wrapText="1"/>
    </xf>
    <xf borderId="52" fillId="2" fontId="16" numFmtId="0" xfId="0" applyAlignment="1" applyBorder="1" applyFont="1">
      <alignment horizontal="center" shrinkToFit="1" vertical="center" wrapText="0"/>
    </xf>
    <xf borderId="69" fillId="2" fontId="16" numFmtId="0" xfId="0" applyAlignment="1" applyBorder="1" applyFont="1">
      <alignment horizontal="center" readingOrder="0" shrinkToFit="1" vertical="center" wrapText="0"/>
    </xf>
    <xf borderId="155" fillId="2" fontId="16" numFmtId="0" xfId="0" applyAlignment="1" applyBorder="1" applyFont="1">
      <alignment horizontal="center" shrinkToFit="0" vertical="center" wrapText="1"/>
    </xf>
    <xf borderId="156" fillId="0" fontId="3" numFmtId="0" xfId="0" applyBorder="1" applyFont="1"/>
    <xf borderId="157" fillId="0" fontId="3" numFmtId="0" xfId="0" applyBorder="1" applyFont="1"/>
    <xf borderId="52" fillId="2" fontId="45" numFmtId="0" xfId="0" applyAlignment="1" applyBorder="1" applyFont="1">
      <alignment horizontal="center" readingOrder="0" shrinkToFit="1" vertical="center" wrapText="0"/>
    </xf>
    <xf borderId="69" fillId="2" fontId="45" numFmtId="0" xfId="0" applyAlignment="1" applyBorder="1" applyFont="1">
      <alignment horizontal="center" readingOrder="0" shrinkToFit="1" vertical="center" wrapText="0"/>
    </xf>
    <xf borderId="69" fillId="2" fontId="45" numFmtId="15" xfId="0" applyAlignment="1" applyBorder="1" applyFont="1" applyNumberFormat="1">
      <alignment horizontal="center" shrinkToFit="1" vertical="center" wrapText="0"/>
    </xf>
    <xf borderId="146" fillId="2" fontId="45" numFmtId="0" xfId="0" applyAlignment="1" applyBorder="1" applyFont="1">
      <alignment horizontal="center" shrinkToFit="0" vertical="center" wrapText="1"/>
    </xf>
    <xf borderId="158" fillId="2" fontId="13" numFmtId="0" xfId="0" applyAlignment="1" applyBorder="1" applyFont="1">
      <alignment horizontal="center" shrinkToFit="1" vertical="center" wrapText="0"/>
    </xf>
    <xf borderId="159" fillId="2" fontId="13" numFmtId="0" xfId="0" applyAlignment="1" applyBorder="1" applyFont="1">
      <alignment horizontal="center" shrinkToFit="1" vertical="center" wrapText="0"/>
    </xf>
    <xf borderId="69" fillId="7" fontId="13" numFmtId="0" xfId="0" applyAlignment="1" applyBorder="1" applyFont="1">
      <alignment horizontal="center" shrinkToFit="0" vertical="center" wrapText="1"/>
    </xf>
    <xf borderId="160" fillId="0" fontId="3" numFmtId="0" xfId="0" applyBorder="1" applyFont="1"/>
    <xf borderId="161" fillId="2" fontId="9" numFmtId="0" xfId="0" applyAlignment="1" applyBorder="1" applyFont="1">
      <alignment horizontal="center" shrinkToFit="1" vertical="center" wrapText="0"/>
    </xf>
    <xf borderId="68" fillId="2" fontId="46" numFmtId="0" xfId="0" applyAlignment="1" applyBorder="1" applyFont="1">
      <alignment horizontal="center" shrinkToFit="1" vertical="center" wrapText="0"/>
    </xf>
    <xf borderId="162" fillId="7" fontId="14" numFmtId="0" xfId="0" applyAlignment="1" applyBorder="1" applyFont="1">
      <alignment horizontal="center" shrinkToFit="0" vertical="center" wrapText="1"/>
    </xf>
    <xf borderId="163" fillId="0" fontId="3" numFmtId="0" xfId="0" applyBorder="1" applyFont="1"/>
    <xf borderId="164" fillId="7" fontId="28" numFmtId="0" xfId="0" applyAlignment="1" applyBorder="1" applyFont="1">
      <alignment horizontal="center" shrinkToFit="0" vertical="center" wrapText="1"/>
    </xf>
    <xf borderId="3" fillId="7" fontId="28" numFmtId="0" xfId="0" applyAlignment="1" applyBorder="1" applyFont="1">
      <alignment horizontal="center" vertical="center"/>
    </xf>
    <xf borderId="60" fillId="7" fontId="28" numFmtId="0" xfId="0" applyAlignment="1" applyBorder="1" applyFont="1">
      <alignment horizontal="center" vertical="center"/>
    </xf>
    <xf borderId="3" fillId="7" fontId="14" numFmtId="0" xfId="0" applyAlignment="1" applyBorder="1" applyFont="1">
      <alignment horizontal="center" shrinkToFit="0" vertical="center" wrapText="1"/>
    </xf>
    <xf borderId="165" fillId="0" fontId="3" numFmtId="0" xfId="0" applyBorder="1" applyFont="1"/>
    <xf borderId="166" fillId="7" fontId="25" numFmtId="0" xfId="0" applyAlignment="1" applyBorder="1" applyFont="1">
      <alignment horizontal="center" vertical="center"/>
    </xf>
    <xf borderId="62" fillId="7" fontId="25" numFmtId="0" xfId="0" applyAlignment="1" applyBorder="1" applyFont="1">
      <alignment horizontal="center" vertical="center"/>
    </xf>
    <xf borderId="167" fillId="7" fontId="45" numFmtId="0" xfId="0" applyAlignment="1" applyBorder="1" applyFont="1">
      <alignment horizontal="center" vertical="center"/>
    </xf>
    <xf borderId="77" fillId="7" fontId="48" numFmtId="0" xfId="0" applyAlignment="1" applyBorder="1" applyFont="1">
      <alignment horizontal="center" vertical="center"/>
    </xf>
    <xf borderId="9" fillId="7" fontId="15" numFmtId="0" xfId="0" applyAlignment="1" applyBorder="1" applyFont="1">
      <alignment horizontal="center" shrinkToFit="0" vertical="center" wrapText="1"/>
    </xf>
    <xf borderId="168" fillId="0" fontId="3" numFmtId="0" xfId="0" applyBorder="1" applyFont="1"/>
    <xf borderId="3" fillId="0" fontId="1" numFmtId="0" xfId="0" applyAlignment="1" applyBorder="1" applyFont="1">
      <alignment horizontal="center"/>
    </xf>
    <xf borderId="11" fillId="0" fontId="17" numFmtId="0" xfId="0" applyAlignment="1" applyBorder="1" applyFont="1">
      <alignment horizontal="center" vertical="center"/>
    </xf>
    <xf borderId="11" fillId="0" fontId="9" numFmtId="0" xfId="0" applyAlignment="1" applyBorder="1" applyFont="1">
      <alignment horizontal="center" shrinkToFit="0" vertical="center" wrapText="1"/>
    </xf>
    <xf borderId="11" fillId="0" fontId="17" numFmtId="0" xfId="0" applyAlignment="1" applyBorder="1" applyFont="1">
      <alignment horizontal="center"/>
    </xf>
    <xf borderId="79" fillId="0" fontId="2" numFmtId="0" xfId="0" applyAlignment="1" applyBorder="1" applyFont="1">
      <alignment horizontal="center"/>
    </xf>
    <xf borderId="51" fillId="0" fontId="2" numFmtId="0" xfId="0" applyBorder="1" applyFont="1"/>
    <xf borderId="9" fillId="0" fontId="5" numFmtId="164" xfId="0" applyAlignment="1" applyBorder="1" applyFont="1" applyNumberFormat="1">
      <alignment horizontal="center" vertical="center"/>
    </xf>
    <xf borderId="69" fillId="0" fontId="2" numFmtId="0" xfId="0" applyAlignment="1" applyBorder="1" applyFont="1">
      <alignment horizontal="center"/>
    </xf>
    <xf borderId="82" fillId="0" fontId="2" numFmtId="0" xfId="0" applyBorder="1" applyFont="1"/>
    <xf borderId="0" fillId="0" fontId="9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 shrinkToFit="0" vertical="center" wrapText="1"/>
    </xf>
    <xf borderId="0" fillId="0" fontId="19" numFmtId="0" xfId="0" applyAlignment="1" applyFont="1">
      <alignment horizontal="center" shrinkToFit="0" vertical="center" wrapText="1"/>
    </xf>
    <xf borderId="0" fillId="0" fontId="17" numFmtId="0" xfId="0" applyAlignment="1" applyFont="1">
      <alignment horizontal="center"/>
    </xf>
    <xf borderId="9" fillId="0" fontId="19" numFmtId="0" xfId="0" applyAlignment="1" applyBorder="1" applyFont="1">
      <alignment horizontal="center" vertical="center"/>
    </xf>
    <xf borderId="9" fillId="0" fontId="50" numFmtId="0" xfId="0" applyAlignment="1" applyBorder="1" applyFont="1">
      <alignment horizontal="center" shrinkToFit="0" vertical="center" wrapText="1"/>
    </xf>
    <xf borderId="77" fillId="7" fontId="2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169" fillId="0" fontId="14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46" fillId="0" fontId="51" numFmtId="0" xfId="0" applyAlignment="1" applyBorder="1" applyFont="1">
      <alignment horizontal="center" shrinkToFit="0" vertical="center" wrapText="1"/>
    </xf>
    <xf borderId="47" fillId="0" fontId="51" numFmtId="0" xfId="0" applyAlignment="1" applyBorder="1" applyFont="1">
      <alignment horizontal="center" shrinkToFit="0" vertical="center" wrapText="1"/>
    </xf>
    <xf borderId="170" fillId="7" fontId="14" numFmtId="0" xfId="0" applyAlignment="1" applyBorder="1" applyFont="1">
      <alignment horizontal="center" shrinkToFit="0" vertical="center" wrapText="1"/>
    </xf>
    <xf borderId="11" fillId="0" fontId="45" numFmtId="0" xfId="0" applyAlignment="1" applyBorder="1" applyFont="1">
      <alignment horizontal="center" shrinkToFit="0" vertical="center" wrapText="1"/>
    </xf>
    <xf borderId="12" fillId="0" fontId="45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shrinkToFit="0" wrapText="1"/>
    </xf>
    <xf borderId="52" fillId="0" fontId="51" numFmtId="0" xfId="0" applyAlignment="1" applyBorder="1" applyFont="1">
      <alignment horizontal="center" shrinkToFit="0" vertical="center" wrapText="1"/>
    </xf>
    <xf borderId="69" fillId="0" fontId="14" numFmtId="0" xfId="0" applyAlignment="1" applyBorder="1" applyFont="1">
      <alignment horizontal="center" shrinkToFit="0" vertical="center" wrapText="1"/>
    </xf>
    <xf borderId="53" fillId="0" fontId="51" numFmtId="0" xfId="0" applyAlignment="1" applyBorder="1" applyFont="1">
      <alignment horizontal="center" shrinkToFit="0" vertical="center" wrapText="1"/>
    </xf>
    <xf borderId="0" fillId="0" fontId="16" numFmtId="0" xfId="0" applyFont="1"/>
    <xf borderId="94" fillId="2" fontId="51" numFmtId="0" xfId="0" applyAlignment="1" applyBorder="1" applyFont="1">
      <alignment horizontal="center" readingOrder="0" shrinkToFit="0" vertical="center" wrapText="1"/>
    </xf>
    <xf borderId="171" fillId="7" fontId="45" numFmtId="0" xfId="0" applyAlignment="1" applyBorder="1" applyFont="1">
      <alignment horizontal="center" shrinkToFit="1" vertical="center" wrapText="0"/>
    </xf>
    <xf borderId="92" fillId="2" fontId="51" numFmtId="0" xfId="0" applyAlignment="1" applyBorder="1" applyFont="1">
      <alignment horizontal="center" shrinkToFit="0" vertical="center" wrapText="1"/>
    </xf>
    <xf borderId="94" fillId="2" fontId="51" numFmtId="0" xfId="0" applyAlignment="1" applyBorder="1" applyFont="1">
      <alignment horizontal="center" shrinkToFit="0" vertical="center" wrapText="1"/>
    </xf>
    <xf borderId="0" fillId="0" fontId="45" numFmtId="0" xfId="0" applyAlignment="1" applyFont="1">
      <alignment horizontal="center" vertical="center"/>
    </xf>
    <xf borderId="153" fillId="2" fontId="45" numFmtId="0" xfId="0" applyAlignment="1" applyBorder="1" applyFont="1">
      <alignment horizontal="center" shrinkToFit="0" vertical="center" wrapText="1"/>
    </xf>
    <xf borderId="92" fillId="2" fontId="51" numFmtId="0" xfId="0" applyAlignment="1" applyBorder="1" applyFont="1">
      <alignment horizontal="center" readingOrder="0" shrinkToFit="0" vertical="center" wrapText="1"/>
    </xf>
    <xf borderId="162" fillId="2" fontId="45" numFmtId="0" xfId="0" applyAlignment="1" applyBorder="1" applyFont="1">
      <alignment horizontal="center" shrinkToFit="0" vertical="center" wrapText="1"/>
    </xf>
    <xf borderId="172" fillId="0" fontId="3" numFmtId="0" xfId="0" applyBorder="1" applyFont="1"/>
    <xf borderId="173" fillId="2" fontId="45" numFmtId="0" xfId="0" applyAlignment="1" applyBorder="1" applyFont="1">
      <alignment horizontal="center" shrinkToFit="0" vertical="center" wrapText="1"/>
    </xf>
    <xf borderId="174" fillId="0" fontId="3" numFmtId="0" xfId="0" applyBorder="1" applyFont="1"/>
    <xf borderId="155" fillId="2" fontId="45" numFmtId="0" xfId="0" applyAlignment="1" applyBorder="1" applyFont="1">
      <alignment horizontal="center" shrinkToFit="0" vertical="center" wrapText="1"/>
    </xf>
    <xf borderId="162" fillId="2" fontId="51" numFmtId="0" xfId="0" applyAlignment="1" applyBorder="1" applyFont="1">
      <alignment horizontal="center" shrinkToFit="0" vertical="center" wrapText="1"/>
    </xf>
    <xf borderId="173" fillId="2" fontId="51" numFmtId="0" xfId="0" applyAlignment="1" applyBorder="1" applyFont="1">
      <alignment horizontal="center" shrinkToFit="0" vertical="center" wrapText="1"/>
    </xf>
    <xf borderId="175" fillId="0" fontId="2" numFmtId="0" xfId="0" applyAlignment="1" applyBorder="1" applyFont="1">
      <alignment shrinkToFit="0" wrapText="1"/>
    </xf>
    <xf borderId="176" fillId="0" fontId="36" numFmtId="0" xfId="0" applyAlignment="1" applyBorder="1" applyFont="1">
      <alignment horizontal="center" shrinkToFit="0" wrapText="1"/>
    </xf>
    <xf borderId="176" fillId="0" fontId="36" numFmtId="0" xfId="0" applyAlignment="1" applyBorder="1" applyFont="1">
      <alignment shrinkToFit="0" wrapText="1"/>
    </xf>
    <xf borderId="177" fillId="0" fontId="27" numFmtId="0" xfId="0" applyAlignment="1" applyBorder="1" applyFont="1">
      <alignment horizontal="center" shrinkToFit="0" wrapText="1"/>
    </xf>
    <xf borderId="178" fillId="0" fontId="13" numFmtId="0" xfId="0" applyAlignment="1" applyBorder="1" applyFont="1">
      <alignment horizontal="right" shrinkToFit="0" wrapText="1"/>
    </xf>
    <xf borderId="177" fillId="0" fontId="13" numFmtId="0" xfId="0" applyAlignment="1" applyBorder="1" applyFont="1">
      <alignment horizontal="center" shrinkToFit="0" wrapText="1"/>
    </xf>
  </cellXfs>
  <cellStyles count="1">
    <cellStyle xfId="0" name="Normal" builtinId="0"/>
  </cellStyles>
  <dxfs count="3">
    <dxf>
      <font/>
      <fill>
        <patternFill patternType="solid">
          <fgColor rgb="FF434343"/>
          <bgColor rgb="FF434343"/>
        </patternFill>
      </fill>
      <border/>
    </dxf>
    <dxf>
      <font>
        <color rgb="FF434343"/>
      </font>
      <fill>
        <patternFill patternType="solid">
          <fgColor rgb="FF434343"/>
          <bgColor rgb="FF43434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cfp402sn.edu.a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0" width="3.25"/>
    <col customWidth="1" min="21" max="22" width="3.88"/>
    <col customWidth="1" min="23" max="32" width="3.25"/>
    <col customWidth="1" min="33" max="33" width="7.25"/>
    <col customWidth="1" min="34" max="34" width="3.25"/>
    <col customWidth="1" min="35" max="35" width="5.13"/>
    <col customWidth="1" min="36" max="36" width="6.88"/>
    <col customWidth="1" min="37" max="37" width="3.25"/>
    <col customWidth="1" hidden="1" min="38" max="48" width="3.25"/>
    <col customWidth="1" hidden="1" min="49" max="54" width="10.0"/>
    <col customWidth="1" min="55" max="57" width="12.63"/>
  </cols>
  <sheetData>
    <row r="1" ht="15.75" customHeight="1">
      <c r="A1" s="1">
        <v>1.0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 t="s">
        <v>0</v>
      </c>
      <c r="T1" s="4"/>
      <c r="U1" s="5"/>
      <c r="V1" s="2"/>
      <c r="W1" s="2"/>
      <c r="X1" s="3" t="s">
        <v>1</v>
      </c>
      <c r="AB1" s="4"/>
      <c r="AC1" s="5"/>
      <c r="AD1" s="2"/>
      <c r="AE1" s="2" t="s">
        <v>2</v>
      </c>
      <c r="AF1" s="2"/>
      <c r="AG1" s="6">
        <v>44682.0</v>
      </c>
      <c r="AH1" s="7"/>
      <c r="AI1" s="7"/>
      <c r="AJ1" s="8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9"/>
      <c r="BC1" s="9"/>
      <c r="BD1" s="9"/>
      <c r="BE1" s="9"/>
    </row>
    <row r="2" ht="18.0" customHeight="1">
      <c r="A2" s="10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  <c r="AL2" s="13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9"/>
      <c r="BC2" s="9"/>
      <c r="BD2" s="9"/>
      <c r="BE2" s="9"/>
    </row>
    <row r="3" ht="12.75" customHeight="1">
      <c r="A3" s="14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2"/>
      <c r="AL3" s="13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9"/>
      <c r="BC3" s="9"/>
      <c r="BD3" s="9"/>
      <c r="BE3" s="9"/>
    </row>
    <row r="4" ht="12.75" customHeight="1">
      <c r="A4" s="15"/>
      <c r="B4" s="16" t="s">
        <v>5</v>
      </c>
      <c r="C4" s="17" t="s">
        <v>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13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9"/>
      <c r="BC4" s="9"/>
      <c r="BD4" s="9"/>
      <c r="BE4" s="9"/>
    </row>
    <row r="5" ht="12.75" customHeight="1">
      <c r="A5" s="2"/>
      <c r="B5" s="2"/>
      <c r="C5" s="16">
        <v>1.1</v>
      </c>
      <c r="D5" s="16" t="s">
        <v>7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13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9"/>
      <c r="BD5" s="9"/>
      <c r="BE5" s="9"/>
    </row>
    <row r="6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1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9"/>
      <c r="BD6" s="9"/>
      <c r="BE6" s="9"/>
    </row>
    <row r="7" ht="12.75" customHeight="1">
      <c r="A7" s="2"/>
      <c r="B7" s="18" t="s">
        <v>8</v>
      </c>
      <c r="C7" s="19"/>
      <c r="D7" s="20">
        <v>2022.0</v>
      </c>
      <c r="E7" s="21"/>
      <c r="F7" s="19"/>
      <c r="G7" s="22"/>
      <c r="H7" s="23"/>
      <c r="I7" s="19"/>
      <c r="J7" s="24" t="s">
        <v>9</v>
      </c>
      <c r="K7" s="19"/>
      <c r="L7" s="22">
        <f>VLOOKUP(P7,DISTRITOS!$A$4:$D$138,3,FALSE)</f>
        <v>12</v>
      </c>
      <c r="M7" s="19"/>
      <c r="N7" s="24" t="s">
        <v>10</v>
      </c>
      <c r="O7" s="19"/>
      <c r="P7" s="25" t="s">
        <v>11</v>
      </c>
      <c r="Q7" s="21"/>
      <c r="R7" s="21"/>
      <c r="S7" s="21"/>
      <c r="T7" s="21"/>
      <c r="U7" s="21"/>
      <c r="V7" s="21"/>
      <c r="W7" s="19"/>
      <c r="X7" s="24" t="s">
        <v>12</v>
      </c>
      <c r="Y7" s="21"/>
      <c r="Z7" s="21"/>
      <c r="AA7" s="21"/>
      <c r="AB7" s="21"/>
      <c r="AC7" s="21"/>
      <c r="AD7" s="21"/>
      <c r="AE7" s="21"/>
      <c r="AF7" s="19"/>
      <c r="AG7" s="26">
        <v>402.0</v>
      </c>
      <c r="AH7" s="21"/>
      <c r="AI7" s="21"/>
      <c r="AJ7" s="27"/>
      <c r="AK7" s="2"/>
      <c r="AL7" s="13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9"/>
      <c r="BD7" s="9"/>
      <c r="BE7" s="9"/>
    </row>
    <row r="8" ht="9.75" customHeight="1">
      <c r="A8" s="2"/>
      <c r="B8" s="28"/>
      <c r="C8" s="29"/>
      <c r="D8" s="30"/>
      <c r="E8" s="31"/>
      <c r="F8" s="29"/>
      <c r="G8" s="32"/>
      <c r="I8" s="33"/>
      <c r="J8" s="30"/>
      <c r="K8" s="29"/>
      <c r="L8" s="30"/>
      <c r="M8" s="29"/>
      <c r="N8" s="30"/>
      <c r="O8" s="29"/>
      <c r="P8" s="30"/>
      <c r="Q8" s="31"/>
      <c r="R8" s="31"/>
      <c r="S8" s="31"/>
      <c r="T8" s="31"/>
      <c r="U8" s="31"/>
      <c r="V8" s="31"/>
      <c r="W8" s="29"/>
      <c r="X8" s="30"/>
      <c r="Y8" s="31"/>
      <c r="Z8" s="31"/>
      <c r="AA8" s="31"/>
      <c r="AB8" s="31"/>
      <c r="AC8" s="31"/>
      <c r="AD8" s="31"/>
      <c r="AE8" s="31"/>
      <c r="AF8" s="29"/>
      <c r="AG8" s="30"/>
      <c r="AH8" s="31"/>
      <c r="AI8" s="31"/>
      <c r="AJ8" s="34"/>
      <c r="AK8" s="2"/>
      <c r="AL8" s="13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9"/>
      <c r="BD8" s="9"/>
      <c r="BE8" s="9"/>
    </row>
    <row r="9" ht="3.75" customHeight="1">
      <c r="A9" s="2"/>
      <c r="B9" s="35"/>
      <c r="C9" s="2"/>
      <c r="D9" s="36"/>
      <c r="E9" s="36"/>
      <c r="F9" s="36"/>
      <c r="G9" s="2"/>
      <c r="H9" s="2"/>
      <c r="I9" s="2"/>
      <c r="J9" s="2"/>
      <c r="K9" s="37"/>
      <c r="L9" s="37"/>
      <c r="M9" s="2"/>
      <c r="N9" s="2"/>
      <c r="O9" s="2"/>
      <c r="P9" s="38"/>
      <c r="Q9" s="38"/>
      <c r="R9" s="38"/>
      <c r="S9" s="38"/>
      <c r="T9" s="38"/>
      <c r="U9" s="38"/>
      <c r="V9" s="2"/>
      <c r="W9" s="39"/>
      <c r="X9" s="39"/>
      <c r="Y9" s="39"/>
      <c r="Z9" s="39"/>
      <c r="AA9" s="39"/>
      <c r="AB9" s="40"/>
      <c r="AC9" s="40"/>
      <c r="AD9" s="40"/>
      <c r="AE9" s="39"/>
      <c r="AF9" s="39"/>
      <c r="AG9" s="39"/>
      <c r="AH9" s="39"/>
      <c r="AI9" s="41"/>
      <c r="AJ9" s="42"/>
      <c r="AK9" s="2"/>
      <c r="AL9" s="13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9"/>
      <c r="BD9" s="9"/>
      <c r="BE9" s="9"/>
    </row>
    <row r="10" ht="17.25" customHeight="1">
      <c r="A10" s="2"/>
      <c r="B10" s="43" t="s">
        <v>13</v>
      </c>
      <c r="C10" s="44"/>
      <c r="D10" s="45">
        <f>VLOOKUP(P7,DISTRITOS!$A$4:$D$138,4)</f>
        <v>97</v>
      </c>
      <c r="E10" s="46"/>
      <c r="F10" s="47" t="s">
        <v>14</v>
      </c>
      <c r="G10" s="48">
        <f>AG7</f>
        <v>402</v>
      </c>
      <c r="H10" s="44"/>
      <c r="I10" s="2"/>
      <c r="J10" s="49" t="s">
        <v>15</v>
      </c>
      <c r="K10" s="46"/>
      <c r="L10" s="46"/>
      <c r="M10" s="46"/>
      <c r="N10" s="46"/>
      <c r="O10" s="44"/>
      <c r="P10" s="50" t="s">
        <v>16</v>
      </c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4"/>
      <c r="AB10" s="51" t="s">
        <v>17</v>
      </c>
      <c r="AC10" s="46"/>
      <c r="AD10" s="44"/>
      <c r="AE10" s="50" t="s">
        <v>11</v>
      </c>
      <c r="AF10" s="46"/>
      <c r="AG10" s="46"/>
      <c r="AH10" s="46"/>
      <c r="AI10" s="46"/>
      <c r="AJ10" s="52"/>
      <c r="AK10" s="2"/>
      <c r="AL10" s="13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9"/>
      <c r="BD10" s="9"/>
      <c r="BE10" s="9"/>
    </row>
    <row r="11" ht="4.5" customHeight="1">
      <c r="A11" s="2"/>
      <c r="B11" s="3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53"/>
      <c r="AD11" s="54"/>
      <c r="AE11" s="54"/>
      <c r="AF11" s="54"/>
      <c r="AG11" s="54"/>
      <c r="AH11" s="54"/>
      <c r="AI11" s="54"/>
      <c r="AJ11" s="55"/>
      <c r="AK11" s="2"/>
      <c r="AL11" s="13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9"/>
      <c r="BD11" s="9"/>
      <c r="BE11" s="9"/>
    </row>
    <row r="12" ht="17.25" customHeight="1">
      <c r="A12" s="2"/>
      <c r="B12" s="56" t="s">
        <v>18</v>
      </c>
      <c r="C12" s="57"/>
      <c r="D12" s="58" t="s">
        <v>19</v>
      </c>
      <c r="E12" s="54"/>
      <c r="F12" s="54"/>
      <c r="G12" s="54"/>
      <c r="H12" s="54"/>
      <c r="I12" s="54"/>
      <c r="J12" s="54"/>
      <c r="K12" s="54"/>
      <c r="L12" s="54"/>
      <c r="M12" s="54"/>
      <c r="N12" s="57"/>
      <c r="O12" s="2"/>
      <c r="P12" s="59" t="s">
        <v>20</v>
      </c>
      <c r="Q12" s="54"/>
      <c r="R12" s="57"/>
      <c r="S12" s="60" t="s">
        <v>21</v>
      </c>
      <c r="T12" s="54"/>
      <c r="U12" s="54"/>
      <c r="V12" s="54"/>
      <c r="W12" s="54"/>
      <c r="X12" s="54"/>
      <c r="Y12" s="54"/>
      <c r="Z12" s="54"/>
      <c r="AA12" s="54"/>
      <c r="AB12" s="54"/>
      <c r="AC12" s="57"/>
      <c r="AD12" s="2"/>
      <c r="AE12" s="59" t="s">
        <v>22</v>
      </c>
      <c r="AF12" s="54"/>
      <c r="AG12" s="57"/>
      <c r="AH12" s="61" t="s">
        <v>23</v>
      </c>
      <c r="AI12" s="57"/>
      <c r="AJ12" s="62"/>
      <c r="AK12" s="2"/>
      <c r="AL12" s="13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9"/>
      <c r="BD12" s="9"/>
      <c r="BE12" s="9"/>
    </row>
    <row r="13" ht="5.25" customHeight="1">
      <c r="A13" s="2"/>
      <c r="B13" s="28"/>
      <c r="C13" s="29"/>
      <c r="D13" s="30"/>
      <c r="E13" s="31"/>
      <c r="F13" s="31"/>
      <c r="G13" s="31"/>
      <c r="H13" s="31"/>
      <c r="I13" s="31"/>
      <c r="J13" s="31"/>
      <c r="K13" s="31"/>
      <c r="L13" s="31"/>
      <c r="M13" s="31"/>
      <c r="N13" s="29"/>
      <c r="O13" s="63"/>
      <c r="P13" s="30"/>
      <c r="Q13" s="31"/>
      <c r="R13" s="29"/>
      <c r="S13" s="30"/>
      <c r="T13" s="31"/>
      <c r="U13" s="31"/>
      <c r="V13" s="31"/>
      <c r="W13" s="31"/>
      <c r="X13" s="31"/>
      <c r="Y13" s="31"/>
      <c r="Z13" s="31"/>
      <c r="AA13" s="31"/>
      <c r="AB13" s="31"/>
      <c r="AC13" s="29"/>
      <c r="AD13" s="2"/>
      <c r="AE13" s="30"/>
      <c r="AF13" s="31"/>
      <c r="AG13" s="29"/>
      <c r="AH13" s="30"/>
      <c r="AI13" s="29"/>
      <c r="AJ13" s="62"/>
      <c r="AK13" s="2"/>
      <c r="AL13" s="13"/>
      <c r="AM13" s="2"/>
      <c r="AN13" s="2" t="s">
        <v>24</v>
      </c>
      <c r="AO13" s="2"/>
      <c r="AP13" s="2" t="s">
        <v>25</v>
      </c>
      <c r="AQ13" s="2" t="s">
        <v>26</v>
      </c>
      <c r="AR13" s="2" t="s">
        <v>27</v>
      </c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9"/>
      <c r="BD13" s="9"/>
      <c r="BE13" s="9"/>
    </row>
    <row r="14" ht="3.75" customHeight="1">
      <c r="A14" s="2"/>
      <c r="B14" s="3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62"/>
      <c r="AK14" s="2"/>
      <c r="AL14" s="13"/>
      <c r="AM14" s="2"/>
      <c r="AN14" s="2"/>
      <c r="AO14" s="2"/>
      <c r="AP14" s="2"/>
      <c r="AQ14" s="2">
        <v>0.0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9"/>
      <c r="BD14" s="9"/>
      <c r="BE14" s="9"/>
    </row>
    <row r="15" ht="15.75" customHeight="1">
      <c r="A15" s="2"/>
      <c r="B15" s="56" t="s">
        <v>28</v>
      </c>
      <c r="C15" s="54"/>
      <c r="D15" s="54"/>
      <c r="E15" s="54"/>
      <c r="F15" s="54"/>
      <c r="G15" s="57"/>
      <c r="H15" s="64" t="s">
        <v>29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7"/>
      <c r="AD15" s="65"/>
      <c r="AE15" s="66" t="s">
        <v>30</v>
      </c>
      <c r="AF15" s="54"/>
      <c r="AG15" s="57"/>
      <c r="AH15" s="61" t="s">
        <v>23</v>
      </c>
      <c r="AI15" s="57"/>
      <c r="AJ15" s="67"/>
      <c r="AK15" s="2"/>
      <c r="AL15" s="13"/>
      <c r="AM15" s="2"/>
      <c r="AN15" s="68" t="s">
        <v>31</v>
      </c>
      <c r="AO15" s="69"/>
      <c r="AP15" s="70" t="s">
        <v>32</v>
      </c>
      <c r="AQ15" s="2">
        <v>1.0</v>
      </c>
      <c r="AR15" s="2" t="s">
        <v>33</v>
      </c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9"/>
      <c r="BD15" s="9"/>
      <c r="BE15" s="9"/>
    </row>
    <row r="16" ht="7.5" customHeight="1">
      <c r="A16" s="2"/>
      <c r="B16" s="28"/>
      <c r="C16" s="31"/>
      <c r="D16" s="31"/>
      <c r="E16" s="31"/>
      <c r="F16" s="31"/>
      <c r="G16" s="29"/>
      <c r="H16" s="30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29"/>
      <c r="AD16" s="71"/>
      <c r="AE16" s="30"/>
      <c r="AF16" s="31"/>
      <c r="AG16" s="29"/>
      <c r="AH16" s="30"/>
      <c r="AI16" s="29"/>
      <c r="AJ16" s="72"/>
      <c r="AK16" s="2"/>
      <c r="AL16" s="13"/>
      <c r="AM16" s="2"/>
      <c r="AN16" s="35" t="s">
        <v>34</v>
      </c>
      <c r="AO16" s="2"/>
      <c r="AP16" s="62" t="s">
        <v>35</v>
      </c>
      <c r="AQ16" s="2">
        <v>2.0</v>
      </c>
      <c r="AR16" s="2" t="s">
        <v>36</v>
      </c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9"/>
      <c r="BD16" s="9"/>
      <c r="BE16" s="9"/>
    </row>
    <row r="17" ht="5.25" customHeight="1">
      <c r="A17" s="2"/>
      <c r="B17" s="3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62"/>
      <c r="AK17" s="2"/>
      <c r="AL17" s="13"/>
      <c r="AM17" s="2"/>
      <c r="AN17" s="35"/>
      <c r="AO17" s="2"/>
      <c r="AP17" s="62"/>
      <c r="AQ17" s="2">
        <v>3.0</v>
      </c>
      <c r="AR17" s="2" t="s">
        <v>37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9"/>
      <c r="BD17" s="9"/>
      <c r="BE17" s="9"/>
    </row>
    <row r="18" ht="6.0" customHeight="1">
      <c r="A18" s="2"/>
      <c r="B18" s="73" t="s">
        <v>38</v>
      </c>
      <c r="C18" s="54"/>
      <c r="D18" s="54"/>
      <c r="E18" s="57"/>
      <c r="F18" s="74"/>
      <c r="G18" s="57"/>
      <c r="H18" s="2"/>
      <c r="I18" s="59" t="s">
        <v>39</v>
      </c>
      <c r="J18" s="54"/>
      <c r="K18" s="54"/>
      <c r="L18" s="57"/>
      <c r="M18" s="59" t="s">
        <v>40</v>
      </c>
      <c r="N18" s="54"/>
      <c r="O18" s="57"/>
      <c r="P18" s="75"/>
      <c r="Q18" s="57"/>
      <c r="R18" s="76" t="s">
        <v>41</v>
      </c>
      <c r="S18" s="54"/>
      <c r="T18" s="54"/>
      <c r="U18" s="54"/>
      <c r="V18" s="57"/>
      <c r="W18" s="75"/>
      <c r="X18" s="57"/>
      <c r="Y18" s="2"/>
      <c r="Z18" s="2"/>
      <c r="AA18" s="2"/>
      <c r="AB18" s="77"/>
      <c r="AC18" s="54"/>
      <c r="AD18" s="54"/>
      <c r="AE18" s="78"/>
      <c r="AF18" s="54"/>
      <c r="AG18" s="54"/>
      <c r="AH18" s="54"/>
      <c r="AI18" s="54"/>
      <c r="AJ18" s="55"/>
      <c r="AK18" s="2"/>
      <c r="AL18" s="13"/>
      <c r="AM18" s="2"/>
      <c r="AN18" s="35"/>
      <c r="AO18" s="2"/>
      <c r="AP18" s="62"/>
      <c r="AQ18" s="2">
        <v>4.0</v>
      </c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9"/>
      <c r="BD18" s="9"/>
      <c r="BE18" s="9"/>
    </row>
    <row r="19" ht="12.75" customHeight="1">
      <c r="A19" s="2"/>
      <c r="B19" s="79"/>
      <c r="C19" s="80"/>
      <c r="D19" s="80"/>
      <c r="E19" s="81"/>
      <c r="F19" s="82"/>
      <c r="G19" s="81"/>
      <c r="H19" s="83"/>
      <c r="I19" s="82"/>
      <c r="J19" s="80"/>
      <c r="K19" s="80"/>
      <c r="L19" s="81"/>
      <c r="M19" s="82"/>
      <c r="N19" s="80"/>
      <c r="O19" s="81"/>
      <c r="P19" s="82"/>
      <c r="Q19" s="81"/>
      <c r="R19" s="82"/>
      <c r="S19" s="80"/>
      <c r="T19" s="80"/>
      <c r="U19" s="80"/>
      <c r="V19" s="81"/>
      <c r="W19" s="82"/>
      <c r="X19" s="81"/>
      <c r="Y19" s="83"/>
      <c r="Z19" s="83"/>
      <c r="AA19" s="83"/>
      <c r="AB19" s="82"/>
      <c r="AC19" s="80"/>
      <c r="AD19" s="80"/>
      <c r="AE19" s="80"/>
      <c r="AF19" s="80"/>
      <c r="AG19" s="80"/>
      <c r="AH19" s="80"/>
      <c r="AI19" s="80"/>
      <c r="AJ19" s="84"/>
      <c r="AK19" s="2"/>
      <c r="AL19" s="13"/>
      <c r="AM19" s="2"/>
      <c r="AN19" s="85"/>
      <c r="AO19" s="83"/>
      <c r="AP19" s="86"/>
      <c r="AQ19" s="2">
        <v>5.0</v>
      </c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9"/>
      <c r="BD19" s="9"/>
      <c r="BE19" s="9"/>
    </row>
    <row r="20" ht="18.75" customHeight="1">
      <c r="A20" s="2"/>
      <c r="B20" s="87" t="s">
        <v>42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9"/>
      <c r="AK20" s="2"/>
      <c r="AL20" s="13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9"/>
      <c r="BD20" s="9"/>
      <c r="BE20" s="9"/>
    </row>
    <row r="21" ht="22.5" customHeight="1">
      <c r="A21" s="2"/>
      <c r="B21" s="90" t="s">
        <v>43</v>
      </c>
      <c r="C21" s="7"/>
      <c r="D21" s="91" t="s">
        <v>34</v>
      </c>
      <c r="E21" s="8"/>
      <c r="F21" s="92"/>
      <c r="I21" s="93"/>
      <c r="J21" s="94"/>
      <c r="K21" s="95"/>
      <c r="L21" s="93"/>
      <c r="M21" s="94"/>
      <c r="N21" s="95"/>
      <c r="O21" s="2"/>
      <c r="P21" s="93"/>
      <c r="Q21" s="94"/>
      <c r="R21" s="94"/>
      <c r="S21" s="95"/>
      <c r="T21" s="93"/>
      <c r="U21" s="94"/>
      <c r="V21" s="95"/>
      <c r="W21" s="92"/>
      <c r="X21" s="93"/>
      <c r="Y21" s="94"/>
      <c r="Z21" s="94"/>
      <c r="AA21" s="95"/>
      <c r="AB21" s="93"/>
      <c r="AC21" s="94"/>
      <c r="AD21" s="95"/>
      <c r="AE21" s="92"/>
      <c r="AF21" s="2"/>
      <c r="AG21" s="2"/>
      <c r="AH21" s="96"/>
      <c r="AI21" s="2"/>
      <c r="AJ21" s="62"/>
      <c r="AK21" s="2"/>
      <c r="AL21" s="13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9"/>
      <c r="BD21" s="9"/>
      <c r="BE21" s="9"/>
    </row>
    <row r="22" ht="13.5" customHeight="1">
      <c r="A22" s="2"/>
      <c r="B22" s="68"/>
      <c r="C22" s="21"/>
      <c r="D22" s="21"/>
      <c r="E22" s="21"/>
      <c r="I22" s="97" t="s">
        <v>44</v>
      </c>
      <c r="J22" s="98"/>
      <c r="K22" s="99"/>
      <c r="L22" s="97" t="s">
        <v>45</v>
      </c>
      <c r="M22" s="98"/>
      <c r="N22" s="99"/>
      <c r="O22" s="2"/>
      <c r="P22" s="100" t="s">
        <v>46</v>
      </c>
      <c r="Q22" s="98"/>
      <c r="R22" s="98"/>
      <c r="S22" s="99"/>
      <c r="T22" s="97" t="s">
        <v>45</v>
      </c>
      <c r="U22" s="98"/>
      <c r="V22" s="99"/>
      <c r="W22" s="92"/>
      <c r="X22" s="100" t="s">
        <v>47</v>
      </c>
      <c r="Y22" s="98"/>
      <c r="Z22" s="98"/>
      <c r="AA22" s="99"/>
      <c r="AB22" s="97" t="s">
        <v>45</v>
      </c>
      <c r="AC22" s="98"/>
      <c r="AD22" s="99"/>
      <c r="AE22" s="2"/>
      <c r="AF22" s="2"/>
      <c r="AG22" s="2"/>
      <c r="AH22" s="2"/>
      <c r="AI22" s="2"/>
      <c r="AJ22" s="62"/>
      <c r="AK22" s="2"/>
      <c r="AL22" s="13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9"/>
      <c r="BD22" s="9"/>
      <c r="BE22" s="9"/>
    </row>
    <row r="23" ht="8.25" customHeight="1">
      <c r="A23" s="2"/>
      <c r="B23" s="101"/>
      <c r="I23" s="102"/>
      <c r="J23" s="102"/>
      <c r="K23" s="10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62"/>
      <c r="AK23" s="2"/>
      <c r="AL23" s="13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9"/>
      <c r="BD23" s="9"/>
      <c r="BE23" s="9"/>
    </row>
    <row r="24" ht="18.0" customHeight="1">
      <c r="A24" s="2"/>
      <c r="B24" s="101"/>
      <c r="I24" s="103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5"/>
      <c r="AE24" s="2"/>
      <c r="AF24" s="2"/>
      <c r="AG24" s="2"/>
      <c r="AH24" s="2"/>
      <c r="AI24" s="2"/>
      <c r="AJ24" s="62"/>
      <c r="AK24" s="2"/>
      <c r="AL24" s="13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9"/>
      <c r="BD24" s="9"/>
      <c r="BE24" s="9"/>
    </row>
    <row r="25" ht="14.25" customHeight="1">
      <c r="A25" s="2"/>
      <c r="B25" s="101"/>
      <c r="I25" s="104" t="s">
        <v>48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9"/>
      <c r="AE25" s="2"/>
      <c r="AF25" s="2"/>
      <c r="AG25" s="2"/>
      <c r="AH25" s="2"/>
      <c r="AI25" s="2"/>
      <c r="AJ25" s="62"/>
      <c r="AK25" s="2"/>
      <c r="AL25" s="13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9"/>
      <c r="BD25" s="9"/>
      <c r="BE25" s="9"/>
    </row>
    <row r="26" ht="8.25" customHeight="1">
      <c r="A26" s="2"/>
      <c r="B26" s="79"/>
      <c r="C26" s="80"/>
      <c r="D26" s="80"/>
      <c r="E26" s="80"/>
      <c r="F26" s="80"/>
      <c r="G26" s="80"/>
      <c r="H26" s="80"/>
      <c r="I26" s="105"/>
      <c r="J26" s="105"/>
      <c r="K26" s="105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6"/>
      <c r="AK26" s="2"/>
      <c r="AL26" s="13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9"/>
      <c r="BD26" s="9"/>
      <c r="BE26" s="9"/>
    </row>
    <row r="27" ht="10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13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9"/>
      <c r="BD27" s="9"/>
      <c r="BE27" s="9"/>
    </row>
    <row r="28" ht="12.75" customHeight="1">
      <c r="A28" s="2"/>
      <c r="B28" s="2"/>
      <c r="C28" s="16">
        <v>1.2</v>
      </c>
      <c r="D28" s="106" t="s">
        <v>49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9"/>
      <c r="BD28" s="9"/>
      <c r="BE28" s="9"/>
    </row>
    <row r="29" ht="3.0" customHeight="1">
      <c r="A29" s="2"/>
      <c r="B29" s="2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9"/>
      <c r="BD29" s="9"/>
      <c r="BE29" s="9"/>
    </row>
    <row r="30" ht="7.5" customHeight="1">
      <c r="A30" s="2"/>
      <c r="B30" s="2"/>
      <c r="C30" s="2"/>
      <c r="D30" s="2"/>
      <c r="E30" s="2"/>
      <c r="F30" s="107" t="s">
        <v>50</v>
      </c>
      <c r="G30" s="21"/>
      <c r="H30" s="21"/>
      <c r="I30" s="21"/>
      <c r="J30" s="27"/>
      <c r="K30" s="107" t="s">
        <v>51</v>
      </c>
      <c r="L30" s="27"/>
      <c r="M30" s="107" t="s">
        <v>52</v>
      </c>
      <c r="N30" s="21"/>
      <c r="O30" s="27"/>
      <c r="P30" s="107" t="s">
        <v>20</v>
      </c>
      <c r="Q30" s="21"/>
      <c r="R30" s="21"/>
      <c r="S30" s="27"/>
      <c r="T30" s="107" t="s">
        <v>53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7"/>
      <c r="AH30" s="108" t="s">
        <v>17</v>
      </c>
      <c r="AI30" s="21"/>
      <c r="AJ30" s="27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9"/>
      <c r="BD30" s="9"/>
      <c r="BE30" s="9"/>
    </row>
    <row r="31" ht="12.75" customHeight="1">
      <c r="A31" s="2"/>
      <c r="B31" s="2"/>
      <c r="C31" s="2"/>
      <c r="D31" s="2"/>
      <c r="E31" s="2"/>
      <c r="F31" s="79"/>
      <c r="G31" s="80"/>
      <c r="H31" s="80"/>
      <c r="I31" s="80"/>
      <c r="J31" s="84"/>
      <c r="K31" s="79"/>
      <c r="L31" s="84"/>
      <c r="M31" s="79"/>
      <c r="N31" s="80"/>
      <c r="O31" s="84"/>
      <c r="P31" s="28"/>
      <c r="Q31" s="31"/>
      <c r="R31" s="31"/>
      <c r="S31" s="34"/>
      <c r="T31" s="28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4"/>
      <c r="AH31" s="28"/>
      <c r="AI31" s="31"/>
      <c r="AJ31" s="34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9"/>
      <c r="BD31" s="9"/>
      <c r="BE31" s="9"/>
    </row>
    <row r="32" ht="18.0" customHeight="1">
      <c r="A32" s="2"/>
      <c r="B32" s="108" t="s">
        <v>54</v>
      </c>
      <c r="C32" s="21"/>
      <c r="D32" s="21"/>
      <c r="E32" s="27"/>
      <c r="F32" s="109"/>
      <c r="G32" s="110"/>
      <c r="H32" s="111" t="s">
        <v>14</v>
      </c>
      <c r="I32" s="112"/>
      <c r="J32" s="113"/>
      <c r="K32" s="114"/>
      <c r="L32" s="113"/>
      <c r="M32" s="115" t="s">
        <v>55</v>
      </c>
      <c r="N32" s="116" t="s">
        <v>56</v>
      </c>
      <c r="O32" s="117" t="s">
        <v>57</v>
      </c>
      <c r="P32" s="118"/>
      <c r="Q32" s="46"/>
      <c r="R32" s="46"/>
      <c r="S32" s="52"/>
      <c r="T32" s="118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52"/>
      <c r="AH32" s="119"/>
      <c r="AI32" s="46"/>
      <c r="AJ32" s="5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9"/>
      <c r="BD32" s="9"/>
      <c r="BE32" s="9"/>
    </row>
    <row r="33" ht="18.75" customHeight="1">
      <c r="A33" s="2"/>
      <c r="B33" s="120" t="s">
        <v>54</v>
      </c>
      <c r="C33" s="80"/>
      <c r="D33" s="80"/>
      <c r="E33" s="84"/>
      <c r="F33" s="121"/>
      <c r="G33" s="122"/>
      <c r="H33" s="123" t="s">
        <v>14</v>
      </c>
      <c r="I33" s="124"/>
      <c r="J33" s="125"/>
      <c r="K33" s="126"/>
      <c r="L33" s="125"/>
      <c r="M33" s="127" t="s">
        <v>55</v>
      </c>
      <c r="N33" s="128" t="s">
        <v>56</v>
      </c>
      <c r="O33" s="129" t="s">
        <v>57</v>
      </c>
      <c r="P33" s="126"/>
      <c r="Q33" s="122"/>
      <c r="R33" s="122"/>
      <c r="S33" s="125"/>
      <c r="T33" s="126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5"/>
      <c r="AH33" s="130"/>
      <c r="AI33" s="122"/>
      <c r="AJ33" s="125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9"/>
      <c r="BD33" s="9"/>
      <c r="BE33" s="9"/>
    </row>
    <row r="34" ht="6.0" customHeight="1">
      <c r="A34" s="2"/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2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133"/>
      <c r="AI34" s="133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9"/>
      <c r="BD34" s="9"/>
      <c r="BE34" s="9"/>
    </row>
    <row r="35" ht="12.75" customHeight="1">
      <c r="A35" s="2"/>
      <c r="B35" s="2"/>
      <c r="C35" s="16"/>
      <c r="D35" s="16"/>
      <c r="R35" s="2"/>
      <c r="S35" s="2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2"/>
      <c r="AL35" s="13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9"/>
      <c r="BD35" s="9"/>
      <c r="BE35" s="9"/>
    </row>
    <row r="36" ht="4.5" customHeight="1">
      <c r="A36" s="2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2"/>
      <c r="AJ36" s="2"/>
      <c r="AK36" s="2"/>
      <c r="AL36" s="13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9"/>
      <c r="BD36" s="9"/>
      <c r="BE36" s="9"/>
    </row>
    <row r="37" ht="6.0" customHeight="1">
      <c r="A37" s="2"/>
      <c r="B37" s="2"/>
      <c r="C37" s="3"/>
      <c r="D37" s="3"/>
      <c r="E37" s="3"/>
      <c r="F37" s="3"/>
      <c r="G37" s="3"/>
      <c r="H37" s="3"/>
      <c r="I37" s="2"/>
      <c r="J37" s="2"/>
      <c r="K37" s="2"/>
      <c r="L37" s="2"/>
      <c r="M37" s="2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2"/>
      <c r="AJ37" s="2"/>
      <c r="AK37" s="2"/>
      <c r="AL37" s="13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9"/>
      <c r="BD37" s="9"/>
      <c r="BE37" s="9"/>
    </row>
    <row r="38" ht="12.75" customHeight="1">
      <c r="A38" s="2"/>
      <c r="B38" s="16" t="s">
        <v>58</v>
      </c>
      <c r="C38" s="17" t="s">
        <v>59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13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9"/>
      <c r="BD38" s="9"/>
      <c r="BE38" s="9"/>
    </row>
    <row r="39" ht="4.5" customHeight="1">
      <c r="A39" s="2"/>
      <c r="B39" s="16"/>
      <c r="C39" s="17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13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9"/>
      <c r="BD39" s="9"/>
      <c r="BE39" s="9"/>
    </row>
    <row r="40" ht="13.5" customHeight="1">
      <c r="A40" s="2"/>
      <c r="B40" s="16"/>
      <c r="C40" s="17"/>
      <c r="D40" s="2"/>
      <c r="E40" s="2"/>
      <c r="F40" s="2"/>
      <c r="G40" s="2"/>
      <c r="H40" s="2"/>
      <c r="I40" s="2"/>
      <c r="J40" s="134"/>
      <c r="K40" s="7"/>
      <c r="L40" s="135"/>
      <c r="M40" s="136"/>
      <c r="N40" s="137" t="s">
        <v>60</v>
      </c>
      <c r="O40" s="7"/>
      <c r="P40" s="7"/>
      <c r="Q40" s="135"/>
      <c r="R40" s="136"/>
      <c r="S40" s="137" t="s">
        <v>61</v>
      </c>
      <c r="T40" s="7"/>
      <c r="U40" s="7"/>
      <c r="V40" s="135"/>
      <c r="W40" s="136"/>
      <c r="X40" s="137" t="s">
        <v>62</v>
      </c>
      <c r="Y40" s="7"/>
      <c r="Z40" s="7"/>
      <c r="AA40" s="7"/>
      <c r="AB40" s="7"/>
      <c r="AC40" s="135"/>
      <c r="AD40" s="138"/>
      <c r="AE40" s="139" t="s">
        <v>63</v>
      </c>
      <c r="AF40" s="7"/>
      <c r="AG40" s="7"/>
      <c r="AH40" s="7"/>
      <c r="AI40" s="7"/>
      <c r="AJ40" s="8"/>
      <c r="AK40" s="2"/>
      <c r="AL40" s="13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9"/>
      <c r="BD40" s="9"/>
      <c r="BE40" s="9"/>
    </row>
    <row r="41" ht="12.75" customHeight="1">
      <c r="A41" s="2"/>
      <c r="B41" s="16"/>
      <c r="C41" s="17">
        <v>2.1</v>
      </c>
      <c r="D41" s="140" t="s">
        <v>64</v>
      </c>
      <c r="E41" s="140"/>
      <c r="F41" s="140"/>
      <c r="G41" s="140"/>
      <c r="H41" s="140"/>
      <c r="I41" s="140"/>
      <c r="J41" s="141" t="s">
        <v>65</v>
      </c>
      <c r="K41" s="7"/>
      <c r="L41" s="135"/>
      <c r="M41" s="142"/>
      <c r="N41" s="143" t="s">
        <v>66</v>
      </c>
      <c r="O41" s="7"/>
      <c r="P41" s="7"/>
      <c r="Q41" s="135"/>
      <c r="R41" s="142"/>
      <c r="S41" s="144" t="s">
        <v>67</v>
      </c>
      <c r="T41" s="7"/>
      <c r="U41" s="7"/>
      <c r="V41" s="135"/>
      <c r="W41" s="142"/>
      <c r="X41" s="144" t="s">
        <v>68</v>
      </c>
      <c r="Y41" s="7"/>
      <c r="Z41" s="7"/>
      <c r="AA41" s="7"/>
      <c r="AB41" s="7"/>
      <c r="AC41" s="135"/>
      <c r="AD41" s="145"/>
      <c r="AE41" s="146"/>
      <c r="AF41" s="7"/>
      <c r="AG41" s="7"/>
      <c r="AH41" s="7"/>
      <c r="AI41" s="7"/>
      <c r="AJ41" s="8"/>
      <c r="AK41" s="2"/>
      <c r="AL41" s="63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9"/>
      <c r="BD41" s="9"/>
      <c r="BE41" s="9"/>
    </row>
    <row r="42" ht="12.75" customHeight="1">
      <c r="A42" s="2"/>
      <c r="B42" s="16"/>
      <c r="C42" s="40">
        <v>2.2</v>
      </c>
      <c r="D42" s="147" t="s">
        <v>54</v>
      </c>
      <c r="I42" s="4"/>
      <c r="J42" s="141" t="s">
        <v>65</v>
      </c>
      <c r="K42" s="7"/>
      <c r="L42" s="135"/>
      <c r="M42" s="148"/>
      <c r="N42" s="149"/>
      <c r="O42" s="7"/>
      <c r="P42" s="7"/>
      <c r="Q42" s="135"/>
      <c r="R42" s="148"/>
      <c r="S42" s="149"/>
      <c r="T42" s="7"/>
      <c r="U42" s="7"/>
      <c r="V42" s="135"/>
      <c r="W42" s="148"/>
      <c r="X42" s="149"/>
      <c r="Y42" s="7"/>
      <c r="Z42" s="7"/>
      <c r="AA42" s="7"/>
      <c r="AB42" s="7"/>
      <c r="AC42" s="135"/>
      <c r="AD42" s="145"/>
      <c r="AE42" s="146"/>
      <c r="AF42" s="7"/>
      <c r="AG42" s="7"/>
      <c r="AH42" s="7"/>
      <c r="AI42" s="7"/>
      <c r="AJ42" s="8"/>
      <c r="AK42" s="2"/>
      <c r="AL42" s="63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9"/>
      <c r="BD42" s="9"/>
      <c r="BE42" s="9"/>
    </row>
    <row r="43" ht="12.75" customHeight="1">
      <c r="A43" s="2"/>
      <c r="B43" s="16"/>
      <c r="C43" s="40">
        <v>2.3</v>
      </c>
      <c r="D43" s="147" t="s">
        <v>54</v>
      </c>
      <c r="I43" s="4"/>
      <c r="J43" s="141" t="s">
        <v>65</v>
      </c>
      <c r="K43" s="7"/>
      <c r="L43" s="135"/>
      <c r="M43" s="148"/>
      <c r="N43" s="149"/>
      <c r="O43" s="7"/>
      <c r="P43" s="7"/>
      <c r="Q43" s="135"/>
      <c r="R43" s="148"/>
      <c r="S43" s="149"/>
      <c r="T43" s="7"/>
      <c r="U43" s="7"/>
      <c r="V43" s="135"/>
      <c r="W43" s="148"/>
      <c r="X43" s="149"/>
      <c r="Y43" s="7"/>
      <c r="Z43" s="7"/>
      <c r="AA43" s="7"/>
      <c r="AB43" s="7"/>
      <c r="AC43" s="135"/>
      <c r="AD43" s="145"/>
      <c r="AE43" s="146"/>
      <c r="AF43" s="7"/>
      <c r="AG43" s="7"/>
      <c r="AH43" s="7"/>
      <c r="AI43" s="7"/>
      <c r="AJ43" s="8"/>
      <c r="AK43" s="2"/>
      <c r="AL43" s="63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9"/>
      <c r="BD43" s="9"/>
      <c r="BE43" s="9"/>
    </row>
    <row r="44" ht="5.25" customHeight="1">
      <c r="A44" s="2"/>
      <c r="B44" s="63"/>
      <c r="C44" s="2"/>
      <c r="D44" s="2"/>
      <c r="E44" s="2"/>
      <c r="F44" s="2"/>
      <c r="G44" s="2"/>
      <c r="H44" s="2"/>
      <c r="I44" s="2"/>
      <c r="J44" s="6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13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9"/>
      <c r="BD44" s="9"/>
      <c r="BE44" s="9"/>
    </row>
    <row r="45" ht="12.75" customHeight="1">
      <c r="A45" s="2"/>
      <c r="B45" s="63"/>
      <c r="C45" s="63"/>
      <c r="D45" s="63"/>
      <c r="E45" s="63"/>
      <c r="F45" s="2"/>
      <c r="G45" s="63"/>
      <c r="H45" s="63"/>
      <c r="I45" s="63"/>
      <c r="J45" s="63"/>
      <c r="K45" s="63"/>
      <c r="L45" s="63"/>
      <c r="M45" s="15"/>
      <c r="N45" s="2"/>
      <c r="O45" s="2"/>
      <c r="P45" s="2"/>
      <c r="Q45" s="2"/>
      <c r="R45" s="15"/>
      <c r="S45" s="15"/>
      <c r="T45" s="2"/>
      <c r="U45" s="2"/>
      <c r="V45" s="2"/>
      <c r="W45" s="15"/>
      <c r="X45" s="150"/>
      <c r="Y45" s="80"/>
      <c r="Z45" s="80"/>
      <c r="AA45" s="80"/>
      <c r="AB45" s="80"/>
      <c r="AC45" s="80"/>
      <c r="AD45" s="2"/>
      <c r="AE45" s="63"/>
      <c r="AL45" s="13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9"/>
      <c r="BD45" s="9"/>
      <c r="BE45" s="9"/>
    </row>
    <row r="46" ht="12.75" customHeight="1">
      <c r="A46" s="106"/>
      <c r="B46" s="63"/>
      <c r="C46" s="151" t="s">
        <v>69</v>
      </c>
      <c r="D46" s="21"/>
      <c r="E46" s="19"/>
      <c r="F46" s="152">
        <f>$D$7</f>
        <v>2022</v>
      </c>
      <c r="G46" s="21"/>
      <c r="H46" s="21"/>
      <c r="I46" s="21"/>
      <c r="J46" s="19"/>
      <c r="K46" s="153" t="s">
        <v>70</v>
      </c>
      <c r="L46" s="21"/>
      <c r="M46" s="19"/>
      <c r="N46" s="154">
        <f>$L$7</f>
        <v>12</v>
      </c>
      <c r="O46" s="21"/>
      <c r="P46" s="19"/>
      <c r="Q46" s="155" t="s">
        <v>71</v>
      </c>
      <c r="R46" s="21"/>
      <c r="S46" s="19"/>
      <c r="T46" s="156" t="str">
        <f>$P$7</f>
        <v>San Nicolás</v>
      </c>
      <c r="U46" s="21"/>
      <c r="V46" s="21"/>
      <c r="W46" s="21"/>
      <c r="X46" s="21"/>
      <c r="Y46" s="21"/>
      <c r="Z46" s="21"/>
      <c r="AA46" s="19"/>
      <c r="AB46" s="157" t="s">
        <v>72</v>
      </c>
      <c r="AC46" s="21"/>
      <c r="AD46" s="21"/>
      <c r="AE46" s="19"/>
      <c r="AF46" s="152">
        <f>$AG$7</f>
        <v>402</v>
      </c>
      <c r="AG46" s="21"/>
      <c r="AH46" s="27"/>
      <c r="AI46" s="63"/>
      <c r="AJ46" s="63"/>
      <c r="AK46" s="63"/>
      <c r="AL46" s="13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158" t="s">
        <v>73</v>
      </c>
      <c r="BD46" s="21"/>
      <c r="BE46" s="27"/>
    </row>
    <row r="47" ht="12.75" customHeight="1">
      <c r="A47" s="106"/>
      <c r="B47" s="63"/>
      <c r="C47" s="79"/>
      <c r="D47" s="80"/>
      <c r="E47" s="81"/>
      <c r="F47" s="82"/>
      <c r="G47" s="80"/>
      <c r="H47" s="80"/>
      <c r="I47" s="80"/>
      <c r="J47" s="81"/>
      <c r="K47" s="82"/>
      <c r="L47" s="80"/>
      <c r="M47" s="81"/>
      <c r="N47" s="82"/>
      <c r="O47" s="80"/>
      <c r="P47" s="81"/>
      <c r="Q47" s="82"/>
      <c r="R47" s="80"/>
      <c r="S47" s="81"/>
      <c r="T47" s="82"/>
      <c r="U47" s="80"/>
      <c r="V47" s="80"/>
      <c r="W47" s="80"/>
      <c r="X47" s="80"/>
      <c r="Y47" s="80"/>
      <c r="Z47" s="80"/>
      <c r="AA47" s="81"/>
      <c r="AB47" s="82"/>
      <c r="AC47" s="80"/>
      <c r="AD47" s="80"/>
      <c r="AE47" s="81"/>
      <c r="AF47" s="82"/>
      <c r="AG47" s="80"/>
      <c r="AH47" s="84"/>
      <c r="AI47" s="63"/>
      <c r="AJ47" s="63"/>
      <c r="AK47" s="63"/>
      <c r="AL47" s="13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101"/>
      <c r="BE47" s="4"/>
    </row>
    <row r="48" ht="12.75" customHeight="1">
      <c r="A48" s="106"/>
      <c r="B48" s="63"/>
      <c r="C48" s="159" t="s">
        <v>74</v>
      </c>
      <c r="D48" s="160"/>
      <c r="E48" s="160"/>
      <c r="F48" s="160"/>
      <c r="G48" s="161" t="s">
        <v>75</v>
      </c>
      <c r="H48" s="7"/>
      <c r="I48" s="135"/>
      <c r="J48" s="162"/>
      <c r="K48" s="7"/>
      <c r="L48" s="7"/>
      <c r="M48" s="135"/>
      <c r="N48" s="161"/>
      <c r="O48" s="7"/>
      <c r="P48" s="135"/>
      <c r="Q48" s="162"/>
      <c r="R48" s="7"/>
      <c r="S48" s="7"/>
      <c r="T48" s="135"/>
      <c r="U48" s="161"/>
      <c r="V48" s="7"/>
      <c r="W48" s="135"/>
      <c r="X48" s="162"/>
      <c r="Y48" s="7"/>
      <c r="Z48" s="7"/>
      <c r="AA48" s="135"/>
      <c r="AB48" s="161"/>
      <c r="AC48" s="7"/>
      <c r="AD48" s="135"/>
      <c r="AE48" s="163"/>
      <c r="AF48" s="7"/>
      <c r="AG48" s="7"/>
      <c r="AH48" s="8"/>
      <c r="AI48" s="63"/>
      <c r="AJ48" s="63"/>
      <c r="AK48" s="63"/>
      <c r="AL48" s="13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101"/>
      <c r="BE48" s="4"/>
    </row>
    <row r="49" ht="12.0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164"/>
      <c r="AC49" s="164"/>
      <c r="AD49" s="164"/>
      <c r="AE49" s="164"/>
      <c r="AF49" s="2"/>
      <c r="AG49" s="2"/>
      <c r="AH49" s="2"/>
      <c r="AI49" s="2"/>
      <c r="AJ49" s="2"/>
      <c r="AK49" s="2"/>
      <c r="AL49" s="13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79"/>
      <c r="BD49" s="80"/>
      <c r="BE49" s="84"/>
    </row>
    <row r="50" ht="12.75" customHeight="1">
      <c r="A50" s="2"/>
      <c r="B50" s="16" t="s">
        <v>76</v>
      </c>
      <c r="C50" s="16" t="s">
        <v>77</v>
      </c>
      <c r="D50" s="16"/>
      <c r="E50" s="16"/>
      <c r="F50" s="16"/>
      <c r="G50" s="16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65"/>
      <c r="AM50" s="165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166" t="s">
        <v>78</v>
      </c>
      <c r="BD50" s="167" t="s">
        <v>79</v>
      </c>
      <c r="BE50" s="167" t="s">
        <v>80</v>
      </c>
    </row>
    <row r="51" ht="15.0" customHeight="1">
      <c r="A51" s="2"/>
      <c r="B51" s="168"/>
      <c r="C51" s="168"/>
      <c r="D51" s="168"/>
      <c r="E51" s="168"/>
      <c r="F51" s="168"/>
      <c r="G51" s="9"/>
      <c r="H51" s="169" t="s">
        <v>81</v>
      </c>
      <c r="I51" s="110"/>
      <c r="J51" s="110"/>
      <c r="K51" s="113"/>
      <c r="L51" s="169" t="s">
        <v>82</v>
      </c>
      <c r="M51" s="110"/>
      <c r="N51" s="110"/>
      <c r="O51" s="113"/>
      <c r="P51" s="169" t="s">
        <v>83</v>
      </c>
      <c r="Q51" s="110"/>
      <c r="R51" s="110"/>
      <c r="S51" s="113"/>
      <c r="T51" s="9"/>
      <c r="U51" s="9"/>
      <c r="V51" s="9"/>
      <c r="W51" s="9"/>
      <c r="X51" s="9"/>
      <c r="Y51" s="9"/>
      <c r="Z51" s="9"/>
      <c r="AA51" s="170" t="s">
        <v>81</v>
      </c>
      <c r="AB51" s="7"/>
      <c r="AC51" s="8"/>
      <c r="AD51" s="170" t="s">
        <v>82</v>
      </c>
      <c r="AE51" s="7"/>
      <c r="AF51" s="8"/>
      <c r="AG51" s="170" t="s">
        <v>83</v>
      </c>
      <c r="AH51" s="7"/>
      <c r="AI51" s="7"/>
      <c r="AJ51" s="8"/>
      <c r="AK51" s="9"/>
      <c r="AL51" s="165"/>
      <c r="AM51" s="165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171"/>
      <c r="BD51" s="172" t="s">
        <v>84</v>
      </c>
      <c r="BE51" s="172" t="s">
        <v>85</v>
      </c>
    </row>
    <row r="52" ht="15.0" customHeight="1">
      <c r="A52" s="2"/>
      <c r="B52" s="9"/>
      <c r="C52" s="9"/>
      <c r="D52" s="9"/>
      <c r="E52" s="9"/>
      <c r="F52" s="9"/>
      <c r="G52" s="9"/>
      <c r="H52" s="173" t="s">
        <v>86</v>
      </c>
      <c r="I52" s="174"/>
      <c r="J52" s="175" t="s">
        <v>87</v>
      </c>
      <c r="K52" s="125"/>
      <c r="L52" s="173" t="s">
        <v>86</v>
      </c>
      <c r="M52" s="174"/>
      <c r="N52" s="175" t="s">
        <v>87</v>
      </c>
      <c r="O52" s="125"/>
      <c r="P52" s="173" t="s">
        <v>86</v>
      </c>
      <c r="Q52" s="174"/>
      <c r="R52" s="175" t="s">
        <v>87</v>
      </c>
      <c r="S52" s="125"/>
      <c r="T52" s="9"/>
      <c r="U52" s="176" t="s">
        <v>88</v>
      </c>
      <c r="V52" s="19"/>
      <c r="W52" s="177" t="s">
        <v>89</v>
      </c>
      <c r="X52" s="21"/>
      <c r="Y52" s="21"/>
      <c r="Z52" s="27"/>
      <c r="AA52" s="178">
        <v>256.0</v>
      </c>
      <c r="AB52" s="21"/>
      <c r="AC52" s="27"/>
      <c r="AD52" s="178">
        <v>11.0</v>
      </c>
      <c r="AE52" s="21"/>
      <c r="AF52" s="27"/>
      <c r="AG52" s="179">
        <f>$AA$52+$AD$52</f>
        <v>267</v>
      </c>
      <c r="AH52" s="21"/>
      <c r="AI52" s="21"/>
      <c r="AJ52" s="27"/>
      <c r="AK52" s="9"/>
      <c r="AL52" s="165"/>
      <c r="AM52" s="165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180" t="s">
        <v>90</v>
      </c>
      <c r="BD52" s="181">
        <f>'DESCRIPCION DE CURSOS'!$AL$84</f>
        <v>267</v>
      </c>
      <c r="BE52" s="182">
        <f>'SET 3.2.2 CURSOS'!$K$186</f>
        <v>267</v>
      </c>
    </row>
    <row r="53" ht="15.0" customHeight="1">
      <c r="A53" s="2"/>
      <c r="B53" s="183" t="s">
        <v>91</v>
      </c>
      <c r="C53" s="21"/>
      <c r="D53" s="21"/>
      <c r="E53" s="21"/>
      <c r="F53" s="184">
        <f>F46</f>
        <v>2022</v>
      </c>
      <c r="G53" s="27"/>
      <c r="H53" s="185">
        <v>736.0</v>
      </c>
      <c r="I53" s="19"/>
      <c r="J53" s="186">
        <v>191.0</v>
      </c>
      <c r="K53" s="27"/>
      <c r="L53" s="185">
        <v>99.0</v>
      </c>
      <c r="M53" s="19"/>
      <c r="N53" s="186">
        <v>69.0</v>
      </c>
      <c r="O53" s="27"/>
      <c r="P53" s="187">
        <f>$H$53+$L$53</f>
        <v>835</v>
      </c>
      <c r="Q53" s="19"/>
      <c r="R53" s="188">
        <f>$J$53+$N$53</f>
        <v>260</v>
      </c>
      <c r="S53" s="27"/>
      <c r="T53" s="9"/>
      <c r="U53" s="101"/>
      <c r="V53" s="33"/>
      <c r="W53" s="30"/>
      <c r="X53" s="31"/>
      <c r="Y53" s="31"/>
      <c r="Z53" s="34"/>
      <c r="AA53" s="28"/>
      <c r="AB53" s="31"/>
      <c r="AC53" s="34"/>
      <c r="AD53" s="28"/>
      <c r="AE53" s="31"/>
      <c r="AF53" s="34"/>
      <c r="AG53" s="28"/>
      <c r="AH53" s="31"/>
      <c r="AI53" s="31"/>
      <c r="AJ53" s="34"/>
      <c r="AK53" s="9"/>
      <c r="AL53" s="165"/>
      <c r="AM53" s="165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171"/>
      <c r="BD53" s="189"/>
      <c r="BE53" s="190"/>
    </row>
    <row r="54" ht="15.0" customHeight="1">
      <c r="A54" s="2"/>
      <c r="B54" s="79"/>
      <c r="C54" s="80"/>
      <c r="D54" s="80"/>
      <c r="E54" s="80"/>
      <c r="F54" s="80"/>
      <c r="G54" s="84"/>
      <c r="H54" s="79"/>
      <c r="I54" s="81"/>
      <c r="J54" s="82"/>
      <c r="K54" s="84"/>
      <c r="L54" s="79"/>
      <c r="M54" s="81"/>
      <c r="N54" s="82"/>
      <c r="O54" s="84"/>
      <c r="P54" s="79"/>
      <c r="Q54" s="81"/>
      <c r="R54" s="82"/>
      <c r="S54" s="84"/>
      <c r="T54" s="9"/>
      <c r="U54" s="101"/>
      <c r="V54" s="33"/>
      <c r="W54" s="191" t="s">
        <v>92</v>
      </c>
      <c r="X54" s="54"/>
      <c r="Y54" s="54"/>
      <c r="Z54" s="55"/>
      <c r="AA54" s="192">
        <v>212.0</v>
      </c>
      <c r="AB54" s="54"/>
      <c r="AC54" s="55"/>
      <c r="AD54" s="192">
        <v>55.0</v>
      </c>
      <c r="AE54" s="54"/>
      <c r="AF54" s="55"/>
      <c r="AG54" s="193">
        <f>$AA$54+$AD$54</f>
        <v>267</v>
      </c>
      <c r="AH54" s="54"/>
      <c r="AI54" s="54"/>
      <c r="AJ54" s="55"/>
      <c r="AK54" s="9"/>
      <c r="AL54" s="165"/>
      <c r="AM54" s="165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180" t="s">
        <v>93</v>
      </c>
      <c r="BD54" s="181">
        <f>'DESCRIPCION DE CURSOS'!$AG$84</f>
        <v>52</v>
      </c>
      <c r="BE54" s="182">
        <f>'SET 3.2.2 CURSOS'!$D$186</f>
        <v>52</v>
      </c>
    </row>
    <row r="55" ht="15.0" customHeight="1">
      <c r="A55" s="2"/>
      <c r="B55" s="183" t="s">
        <v>94</v>
      </c>
      <c r="C55" s="21"/>
      <c r="D55" s="21"/>
      <c r="E55" s="21"/>
      <c r="F55" s="184">
        <f>F46-1</f>
        <v>2021</v>
      </c>
      <c r="G55" s="27"/>
      <c r="H55" s="194">
        <v>830.0</v>
      </c>
      <c r="I55" s="21"/>
      <c r="J55" s="21"/>
      <c r="K55" s="27"/>
      <c r="L55" s="194">
        <v>14.0</v>
      </c>
      <c r="M55" s="21"/>
      <c r="N55" s="21"/>
      <c r="O55" s="27"/>
      <c r="P55" s="195">
        <f>$H$55+$L$55</f>
        <v>844</v>
      </c>
      <c r="Q55" s="21"/>
      <c r="R55" s="21"/>
      <c r="S55" s="27"/>
      <c r="T55" s="9"/>
      <c r="U55" s="79"/>
      <c r="V55" s="81"/>
      <c r="W55" s="82"/>
      <c r="X55" s="80"/>
      <c r="Y55" s="80"/>
      <c r="Z55" s="84"/>
      <c r="AA55" s="79"/>
      <c r="AB55" s="80"/>
      <c r="AC55" s="84"/>
      <c r="AD55" s="79"/>
      <c r="AE55" s="80"/>
      <c r="AF55" s="84"/>
      <c r="AG55" s="79"/>
      <c r="AH55" s="80"/>
      <c r="AI55" s="80"/>
      <c r="AJ55" s="84"/>
      <c r="AK55" s="9"/>
      <c r="AL55" s="165"/>
      <c r="AM55" s="165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171"/>
      <c r="BD55" s="189"/>
      <c r="BE55" s="190"/>
    </row>
    <row r="56" ht="15.0" customHeight="1">
      <c r="A56" s="2"/>
      <c r="B56" s="28"/>
      <c r="C56" s="31"/>
      <c r="D56" s="31"/>
      <c r="E56" s="31"/>
      <c r="F56" s="31"/>
      <c r="G56" s="34"/>
      <c r="H56" s="28"/>
      <c r="I56" s="31"/>
      <c r="J56" s="31"/>
      <c r="K56" s="34"/>
      <c r="L56" s="28"/>
      <c r="M56" s="31"/>
      <c r="N56" s="31"/>
      <c r="O56" s="34"/>
      <c r="P56" s="28"/>
      <c r="Q56" s="31"/>
      <c r="R56" s="31"/>
      <c r="S56" s="34"/>
      <c r="T56" s="9"/>
      <c r="U56" s="196" t="s">
        <v>95</v>
      </c>
      <c r="V56" s="19"/>
      <c r="W56" s="177" t="s">
        <v>92</v>
      </c>
      <c r="X56" s="21"/>
      <c r="Y56" s="21"/>
      <c r="Z56" s="27"/>
      <c r="AA56" s="178">
        <v>47.0</v>
      </c>
      <c r="AB56" s="21"/>
      <c r="AC56" s="27"/>
      <c r="AD56" s="178">
        <v>5.0</v>
      </c>
      <c r="AE56" s="21"/>
      <c r="AF56" s="27"/>
      <c r="AG56" s="179">
        <f>$AA$56+$AD$56</f>
        <v>52</v>
      </c>
      <c r="AH56" s="21"/>
      <c r="AI56" s="21"/>
      <c r="AJ56" s="27"/>
      <c r="AK56" s="9"/>
      <c r="AL56" s="165"/>
      <c r="AM56" s="165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180" t="s">
        <v>96</v>
      </c>
      <c r="BD56" s="181">
        <f>'DESCRIPCION DE CURSOS'!$AI$84</f>
        <v>835</v>
      </c>
      <c r="BE56" s="182">
        <f>'SET 3.2.2 CURSOS'!$AG$186</f>
        <v>835</v>
      </c>
    </row>
    <row r="57" ht="15.0" customHeight="1">
      <c r="A57" s="2"/>
      <c r="B57" s="197" t="s">
        <v>97</v>
      </c>
      <c r="C57" s="54"/>
      <c r="D57" s="54"/>
      <c r="E57" s="54"/>
      <c r="F57" s="198">
        <f>F46-1</f>
        <v>2021</v>
      </c>
      <c r="G57" s="55"/>
      <c r="H57" s="199">
        <v>80.0</v>
      </c>
      <c r="I57" s="54"/>
      <c r="J57" s="54"/>
      <c r="K57" s="55"/>
      <c r="L57" s="199">
        <v>1.0</v>
      </c>
      <c r="M57" s="54"/>
      <c r="N57" s="54"/>
      <c r="O57" s="55"/>
      <c r="P57" s="200">
        <f>$H$57+L57</f>
        <v>81</v>
      </c>
      <c r="Q57" s="54"/>
      <c r="R57" s="54"/>
      <c r="S57" s="55"/>
      <c r="T57" s="9"/>
      <c r="U57" s="79"/>
      <c r="V57" s="81"/>
      <c r="W57" s="82"/>
      <c r="X57" s="80"/>
      <c r="Y57" s="80"/>
      <c r="Z57" s="84"/>
      <c r="AA57" s="79"/>
      <c r="AB57" s="80"/>
      <c r="AC57" s="84"/>
      <c r="AD57" s="79"/>
      <c r="AE57" s="80"/>
      <c r="AF57" s="84"/>
      <c r="AG57" s="79"/>
      <c r="AH57" s="80"/>
      <c r="AI57" s="80"/>
      <c r="AJ57" s="84"/>
      <c r="AK57" s="9"/>
      <c r="AL57" s="165"/>
      <c r="AM57" s="165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171"/>
      <c r="BD57" s="189"/>
      <c r="BE57" s="190"/>
    </row>
    <row r="58" ht="15.0" customHeight="1">
      <c r="A58" s="2"/>
      <c r="B58" s="79"/>
      <c r="C58" s="80"/>
      <c r="D58" s="80"/>
      <c r="E58" s="80"/>
      <c r="F58" s="80"/>
      <c r="G58" s="84"/>
      <c r="H58" s="79"/>
      <c r="I58" s="80"/>
      <c r="J58" s="80"/>
      <c r="K58" s="84"/>
      <c r="L58" s="79"/>
      <c r="M58" s="80"/>
      <c r="N58" s="80"/>
      <c r="O58" s="84"/>
      <c r="P58" s="79"/>
      <c r="Q58" s="80"/>
      <c r="R58" s="80"/>
      <c r="S58" s="84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165"/>
      <c r="AM58" s="165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9"/>
      <c r="BD58" s="9"/>
      <c r="BE58" s="9"/>
    </row>
    <row r="59" ht="15.0" customHeight="1">
      <c r="A59" s="2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2"/>
      <c r="AD59" s="2"/>
      <c r="AE59" s="2"/>
      <c r="AF59" s="2"/>
      <c r="AG59" s="2"/>
      <c r="AH59" s="2"/>
      <c r="AI59" s="2"/>
      <c r="AJ59" s="2"/>
      <c r="AK59" s="2"/>
      <c r="AL59" s="165"/>
      <c r="AM59" s="165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9"/>
      <c r="BD59" s="9"/>
      <c r="BE59" s="9"/>
    </row>
    <row r="60" ht="15.0" customHeight="1">
      <c r="A60" s="2"/>
      <c r="B60" s="2"/>
      <c r="C60" s="16" t="s">
        <v>98</v>
      </c>
      <c r="D60" s="16" t="s">
        <v>99</v>
      </c>
      <c r="E60" s="2"/>
      <c r="F60" s="2"/>
      <c r="G60" s="2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165"/>
      <c r="AM60" s="165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9"/>
      <c r="BD60" s="9"/>
      <c r="BE60" s="9"/>
    </row>
    <row r="61" ht="15.0" customHeight="1">
      <c r="A61" s="2"/>
      <c r="B61" s="2"/>
      <c r="C61" s="2"/>
      <c r="D61" s="2"/>
      <c r="E61" s="2"/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165"/>
      <c r="AM61" s="165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9"/>
      <c r="BD61" s="9"/>
      <c r="BE61" s="9"/>
    </row>
    <row r="62" ht="15.0" customHeight="1">
      <c r="A62" s="2"/>
      <c r="B62" s="2"/>
      <c r="C62" s="2"/>
      <c r="D62" s="2"/>
      <c r="E62" s="2"/>
      <c r="F62" s="2"/>
      <c r="G62" s="2"/>
      <c r="H62" s="2"/>
      <c r="I62" s="134" t="s">
        <v>100</v>
      </c>
      <c r="J62" s="7"/>
      <c r="K62" s="7"/>
      <c r="L62" s="135"/>
      <c r="M62" s="137" t="s">
        <v>101</v>
      </c>
      <c r="N62" s="7"/>
      <c r="O62" s="7"/>
      <c r="P62" s="135"/>
      <c r="Q62" s="137" t="s">
        <v>102</v>
      </c>
      <c r="R62" s="7"/>
      <c r="S62" s="7"/>
      <c r="T62" s="135"/>
      <c r="U62" s="137" t="s">
        <v>103</v>
      </c>
      <c r="V62" s="7"/>
      <c r="W62" s="7"/>
      <c r="X62" s="135"/>
      <c r="Y62" s="201" t="s">
        <v>104</v>
      </c>
      <c r="Z62" s="7"/>
      <c r="AA62" s="7"/>
      <c r="AB62" s="8"/>
      <c r="AC62" s="2"/>
      <c r="AD62" s="2"/>
      <c r="AE62" s="2"/>
      <c r="AF62" s="2"/>
      <c r="AG62" s="202" t="s">
        <v>105</v>
      </c>
      <c r="AH62" s="110"/>
      <c r="AI62" s="110"/>
      <c r="AJ62" s="113"/>
      <c r="AK62" s="2"/>
      <c r="AL62" s="165"/>
      <c r="AM62" s="165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9"/>
      <c r="BD62" s="9"/>
      <c r="BE62" s="9"/>
    </row>
    <row r="63" ht="15.0" customHeight="1">
      <c r="A63" s="2"/>
      <c r="B63" s="2"/>
      <c r="C63" s="2"/>
      <c r="D63" s="2"/>
      <c r="E63" s="2"/>
      <c r="F63" s="2"/>
      <c r="G63" s="2"/>
      <c r="H63" s="2"/>
      <c r="I63" s="178">
        <v>11.0</v>
      </c>
      <c r="J63" s="21"/>
      <c r="K63" s="21"/>
      <c r="L63" s="19"/>
      <c r="M63" s="203">
        <v>36.0</v>
      </c>
      <c r="N63" s="21"/>
      <c r="O63" s="21"/>
      <c r="P63" s="19"/>
      <c r="Q63" s="203">
        <v>3.0</v>
      </c>
      <c r="R63" s="21"/>
      <c r="S63" s="21"/>
      <c r="T63" s="19"/>
      <c r="U63" s="203">
        <v>2.0</v>
      </c>
      <c r="V63" s="21"/>
      <c r="W63" s="21"/>
      <c r="X63" s="19"/>
      <c r="Y63" s="203">
        <v>0.0</v>
      </c>
      <c r="Z63" s="21"/>
      <c r="AA63" s="21"/>
      <c r="AB63" s="27"/>
      <c r="AC63" s="2"/>
      <c r="AD63" s="2"/>
      <c r="AE63" s="2"/>
      <c r="AF63" s="2"/>
      <c r="AG63" s="204">
        <f>$I$63+$M$63+$Q$63+$U$63+$Y$63</f>
        <v>52</v>
      </c>
      <c r="AH63" s="54"/>
      <c r="AI63" s="54"/>
      <c r="AJ63" s="55"/>
      <c r="AK63" s="2"/>
      <c r="AL63" s="165"/>
      <c r="AM63" s="165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9"/>
      <c r="BD63" s="9"/>
      <c r="BE63" s="9"/>
    </row>
    <row r="64" ht="15.0" customHeight="1">
      <c r="A64" s="2"/>
      <c r="B64" s="2"/>
      <c r="C64" s="2"/>
      <c r="D64" s="2"/>
      <c r="E64" s="2"/>
      <c r="F64" s="2"/>
      <c r="G64" s="2"/>
      <c r="H64" s="2"/>
      <c r="I64" s="79"/>
      <c r="J64" s="80"/>
      <c r="K64" s="80"/>
      <c r="L64" s="81"/>
      <c r="M64" s="82"/>
      <c r="N64" s="80"/>
      <c r="O64" s="80"/>
      <c r="P64" s="81"/>
      <c r="Q64" s="82"/>
      <c r="R64" s="80"/>
      <c r="S64" s="80"/>
      <c r="T64" s="81"/>
      <c r="U64" s="82"/>
      <c r="V64" s="80"/>
      <c r="W64" s="80"/>
      <c r="X64" s="81"/>
      <c r="Y64" s="82"/>
      <c r="Z64" s="80"/>
      <c r="AA64" s="80"/>
      <c r="AB64" s="84"/>
      <c r="AC64" s="2"/>
      <c r="AD64" s="2"/>
      <c r="AE64" s="2"/>
      <c r="AF64" s="2"/>
      <c r="AG64" s="79"/>
      <c r="AH64" s="80"/>
      <c r="AI64" s="80"/>
      <c r="AJ64" s="84"/>
      <c r="AK64" s="2"/>
      <c r="AL64" s="165"/>
      <c r="AM64" s="165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9"/>
      <c r="BD64" s="9"/>
      <c r="BE64" s="9"/>
    </row>
    <row r="65" ht="15.0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05"/>
      <c r="L65" s="205"/>
      <c r="M65" s="205"/>
      <c r="N65" s="205"/>
      <c r="O65" s="205"/>
      <c r="P65" s="205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2"/>
      <c r="AD65" s="2"/>
      <c r="AE65" s="2"/>
      <c r="AF65" s="2"/>
      <c r="AG65" s="2"/>
      <c r="AH65" s="2"/>
      <c r="AI65" s="2"/>
      <c r="AJ65" s="2"/>
      <c r="AK65" s="2"/>
      <c r="AL65" s="165"/>
      <c r="AM65" s="165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9"/>
      <c r="BD65" s="9"/>
      <c r="BE65" s="9"/>
    </row>
    <row r="66" ht="12.75" customHeight="1">
      <c r="A66" s="1">
        <v>2.0</v>
      </c>
      <c r="B66" s="63"/>
      <c r="C66" s="151" t="s">
        <v>69</v>
      </c>
      <c r="D66" s="21"/>
      <c r="E66" s="19"/>
      <c r="F66" s="152">
        <f>$D$7</f>
        <v>2022</v>
      </c>
      <c r="G66" s="21"/>
      <c r="H66" s="21"/>
      <c r="I66" s="21"/>
      <c r="J66" s="19"/>
      <c r="K66" s="153" t="s">
        <v>70</v>
      </c>
      <c r="L66" s="21"/>
      <c r="M66" s="19"/>
      <c r="N66" s="154">
        <f>$L$7</f>
        <v>12</v>
      </c>
      <c r="O66" s="21"/>
      <c r="P66" s="19"/>
      <c r="Q66" s="155" t="s">
        <v>71</v>
      </c>
      <c r="R66" s="21"/>
      <c r="S66" s="19"/>
      <c r="T66" s="156" t="str">
        <f>$P$7</f>
        <v>San Nicolás</v>
      </c>
      <c r="U66" s="21"/>
      <c r="V66" s="21"/>
      <c r="W66" s="21"/>
      <c r="X66" s="21"/>
      <c r="Y66" s="21"/>
      <c r="Z66" s="21"/>
      <c r="AA66" s="19"/>
      <c r="AB66" s="157" t="s">
        <v>72</v>
      </c>
      <c r="AC66" s="21"/>
      <c r="AD66" s="21"/>
      <c r="AE66" s="19"/>
      <c r="AF66" s="152">
        <f>$AG$7</f>
        <v>402</v>
      </c>
      <c r="AG66" s="21"/>
      <c r="AH66" s="27"/>
      <c r="AI66" s="63"/>
      <c r="AJ66" s="63"/>
      <c r="AK66" s="63"/>
      <c r="AL66" s="13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9"/>
      <c r="BD66" s="9"/>
      <c r="BE66" s="9"/>
    </row>
    <row r="67" ht="12.75" customHeight="1">
      <c r="A67" s="106"/>
      <c r="B67" s="63"/>
      <c r="C67" s="79"/>
      <c r="D67" s="80"/>
      <c r="E67" s="81"/>
      <c r="F67" s="82"/>
      <c r="G67" s="80"/>
      <c r="H67" s="80"/>
      <c r="I67" s="80"/>
      <c r="J67" s="81"/>
      <c r="K67" s="82"/>
      <c r="L67" s="80"/>
      <c r="M67" s="81"/>
      <c r="N67" s="82"/>
      <c r="O67" s="80"/>
      <c r="P67" s="81"/>
      <c r="Q67" s="82"/>
      <c r="R67" s="80"/>
      <c r="S67" s="81"/>
      <c r="T67" s="82"/>
      <c r="U67" s="80"/>
      <c r="V67" s="80"/>
      <c r="W67" s="80"/>
      <c r="X67" s="80"/>
      <c r="Y67" s="80"/>
      <c r="Z67" s="80"/>
      <c r="AA67" s="81"/>
      <c r="AB67" s="82"/>
      <c r="AC67" s="80"/>
      <c r="AD67" s="80"/>
      <c r="AE67" s="81"/>
      <c r="AF67" s="82"/>
      <c r="AG67" s="80"/>
      <c r="AH67" s="84"/>
      <c r="AI67" s="63"/>
      <c r="AJ67" s="63"/>
      <c r="AK67" s="63"/>
      <c r="AL67" s="13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9"/>
      <c r="BD67" s="9"/>
      <c r="BE67" s="9"/>
    </row>
    <row r="68" ht="12.75" customHeight="1">
      <c r="A68" s="106"/>
      <c r="B68" s="63"/>
      <c r="C68" s="159" t="s">
        <v>74</v>
      </c>
      <c r="D68" s="160"/>
      <c r="E68" s="160"/>
      <c r="F68" s="160"/>
      <c r="G68" s="161" t="s">
        <v>75</v>
      </c>
      <c r="H68" s="7"/>
      <c r="I68" s="135"/>
      <c r="J68" s="162"/>
      <c r="K68" s="7"/>
      <c r="L68" s="7"/>
      <c r="M68" s="135"/>
      <c r="N68" s="161"/>
      <c r="O68" s="7"/>
      <c r="P68" s="135"/>
      <c r="Q68" s="162"/>
      <c r="R68" s="7"/>
      <c r="S68" s="7"/>
      <c r="T68" s="135"/>
      <c r="U68" s="161"/>
      <c r="V68" s="7"/>
      <c r="W68" s="135"/>
      <c r="X68" s="162"/>
      <c r="Y68" s="7"/>
      <c r="Z68" s="7"/>
      <c r="AA68" s="135"/>
      <c r="AB68" s="161"/>
      <c r="AC68" s="7"/>
      <c r="AD68" s="135"/>
      <c r="AE68" s="163"/>
      <c r="AF68" s="7"/>
      <c r="AG68" s="7"/>
      <c r="AH68" s="8"/>
      <c r="AI68" s="63"/>
      <c r="AJ68" s="63"/>
      <c r="AK68" s="63"/>
      <c r="AL68" s="13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9"/>
      <c r="BD68" s="9"/>
      <c r="BE68" s="9"/>
    </row>
    <row r="69" ht="15.0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05"/>
      <c r="L69" s="205"/>
      <c r="M69" s="205"/>
      <c r="N69" s="205"/>
      <c r="O69" s="205"/>
      <c r="P69" s="205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2"/>
      <c r="AD69" s="2"/>
      <c r="AE69" s="2"/>
      <c r="AF69" s="2"/>
      <c r="AG69" s="2"/>
      <c r="AH69" s="2"/>
      <c r="AI69" s="2"/>
      <c r="AJ69" s="2"/>
      <c r="AK69" s="2"/>
      <c r="AL69" s="165"/>
      <c r="AM69" s="165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9"/>
      <c r="BD69" s="9"/>
      <c r="BE69" s="9"/>
    </row>
    <row r="70" ht="15.0" customHeight="1">
      <c r="A70" s="2"/>
      <c r="B70" s="2"/>
      <c r="C70" s="16" t="s">
        <v>106</v>
      </c>
      <c r="D70" s="16" t="s">
        <v>107</v>
      </c>
      <c r="E70" s="2"/>
      <c r="F70" s="2"/>
      <c r="G70" s="2"/>
      <c r="H70" s="2"/>
      <c r="I70" s="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9"/>
      <c r="BD70" s="9"/>
      <c r="BE70" s="9"/>
    </row>
    <row r="71" ht="15.0" customHeight="1">
      <c r="A71" s="2"/>
      <c r="B71" s="2"/>
      <c r="C71" s="2"/>
      <c r="D71" s="2"/>
      <c r="E71" s="2"/>
      <c r="F71" s="2"/>
      <c r="G71" s="2"/>
      <c r="H71" s="2"/>
      <c r="I71" s="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9"/>
      <c r="BD71" s="9"/>
      <c r="BE71" s="9"/>
    </row>
    <row r="72" ht="15.0" customHeight="1">
      <c r="A72" s="2"/>
      <c r="B72" s="9"/>
      <c r="C72" s="9"/>
      <c r="D72" s="9"/>
      <c r="E72" s="9"/>
      <c r="F72" s="206" t="s">
        <v>108</v>
      </c>
      <c r="G72" s="54"/>
      <c r="H72" s="54"/>
      <c r="I72" s="54"/>
      <c r="J72" s="54"/>
      <c r="K72" s="57"/>
      <c r="L72" s="207" t="s">
        <v>109</v>
      </c>
      <c r="M72" s="57"/>
      <c r="N72" s="207" t="s">
        <v>110</v>
      </c>
      <c r="O72" s="57"/>
      <c r="P72" s="207" t="s">
        <v>111</v>
      </c>
      <c r="Q72" s="57"/>
      <c r="R72" s="207" t="s">
        <v>112</v>
      </c>
      <c r="S72" s="57"/>
      <c r="T72" s="207" t="s">
        <v>113</v>
      </c>
      <c r="U72" s="57"/>
      <c r="V72" s="207" t="s">
        <v>114</v>
      </c>
      <c r="W72" s="57"/>
      <c r="X72" s="207" t="s">
        <v>115</v>
      </c>
      <c r="Y72" s="57"/>
      <c r="Z72" s="207" t="s">
        <v>116</v>
      </c>
      <c r="AA72" s="57"/>
      <c r="AB72" s="208" t="s">
        <v>83</v>
      </c>
      <c r="AC72" s="54"/>
      <c r="AD72" s="57"/>
      <c r="AE72" s="207" t="s">
        <v>117</v>
      </c>
      <c r="AF72" s="57"/>
      <c r="AG72" s="9"/>
      <c r="AH72" s="9"/>
      <c r="AI72" s="9"/>
      <c r="AJ72" s="9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9"/>
      <c r="BD72" s="9"/>
      <c r="BE72" s="9"/>
    </row>
    <row r="73" ht="15.0" customHeight="1">
      <c r="A73" s="2"/>
      <c r="B73" s="9"/>
      <c r="C73" s="9"/>
      <c r="D73" s="9"/>
      <c r="E73" s="9"/>
      <c r="F73" s="30"/>
      <c r="G73" s="31"/>
      <c r="H73" s="31"/>
      <c r="I73" s="31"/>
      <c r="J73" s="31"/>
      <c r="K73" s="29"/>
      <c r="L73" s="30"/>
      <c r="M73" s="29"/>
      <c r="N73" s="30"/>
      <c r="O73" s="29"/>
      <c r="P73" s="30"/>
      <c r="Q73" s="29"/>
      <c r="R73" s="30"/>
      <c r="S73" s="29"/>
      <c r="T73" s="30"/>
      <c r="U73" s="29"/>
      <c r="V73" s="30"/>
      <c r="W73" s="29"/>
      <c r="X73" s="30"/>
      <c r="Y73" s="29"/>
      <c r="Z73" s="30"/>
      <c r="AA73" s="29"/>
      <c r="AB73" s="30"/>
      <c r="AC73" s="31"/>
      <c r="AD73" s="29"/>
      <c r="AE73" s="30"/>
      <c r="AF73" s="29"/>
      <c r="AG73" s="9"/>
      <c r="AH73" s="9"/>
      <c r="AI73" s="9"/>
      <c r="AJ73" s="9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9"/>
      <c r="BD73" s="9"/>
      <c r="BE73" s="9"/>
    </row>
    <row r="74" ht="15.0" customHeight="1">
      <c r="A74" s="2"/>
      <c r="B74" s="9"/>
      <c r="C74" s="9"/>
      <c r="D74" s="9"/>
      <c r="E74" s="9"/>
      <c r="F74" s="209" t="s">
        <v>89</v>
      </c>
      <c r="G74" s="46"/>
      <c r="H74" s="46"/>
      <c r="I74" s="46"/>
      <c r="J74" s="46"/>
      <c r="K74" s="44"/>
      <c r="L74" s="210">
        <v>1.0</v>
      </c>
      <c r="M74" s="44"/>
      <c r="N74" s="210">
        <v>0.0</v>
      </c>
      <c r="O74" s="44"/>
      <c r="P74" s="210">
        <v>1.0</v>
      </c>
      <c r="Q74" s="44"/>
      <c r="R74" s="210">
        <v>2.0</v>
      </c>
      <c r="S74" s="44"/>
      <c r="T74" s="210">
        <v>1.0</v>
      </c>
      <c r="U74" s="44"/>
      <c r="V74" s="210">
        <v>0.0</v>
      </c>
      <c r="W74" s="44"/>
      <c r="X74" s="210">
        <v>0.0</v>
      </c>
      <c r="Y74" s="44"/>
      <c r="Z74" s="210">
        <v>0.0</v>
      </c>
      <c r="AA74" s="44"/>
      <c r="AB74" s="211">
        <f>$L$74+$N$74+$P$74+$R$74+$T$74+$V$74+$X$74+$Z$74</f>
        <v>5</v>
      </c>
      <c r="AC74" s="46"/>
      <c r="AD74" s="44"/>
      <c r="AE74" s="210"/>
      <c r="AF74" s="44"/>
      <c r="AG74" s="9"/>
      <c r="AH74" s="9"/>
      <c r="AI74" s="9"/>
      <c r="AJ74" s="9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9"/>
      <c r="BD74" s="9"/>
      <c r="BE74" s="9"/>
    </row>
    <row r="75" ht="15.0" customHeight="1">
      <c r="A75" s="2"/>
      <c r="B75" s="9"/>
      <c r="C75" s="9"/>
      <c r="D75" s="9"/>
      <c r="E75" s="9"/>
      <c r="F75" s="209" t="s">
        <v>92</v>
      </c>
      <c r="G75" s="46"/>
      <c r="H75" s="46"/>
      <c r="I75" s="46"/>
      <c r="J75" s="46"/>
      <c r="K75" s="44"/>
      <c r="L75" s="210">
        <v>1.0</v>
      </c>
      <c r="M75" s="44"/>
      <c r="N75" s="210">
        <v>0.0</v>
      </c>
      <c r="O75" s="44"/>
      <c r="P75" s="210">
        <v>1.0</v>
      </c>
      <c r="Q75" s="44"/>
      <c r="R75" s="210">
        <v>2.0</v>
      </c>
      <c r="S75" s="44"/>
      <c r="T75" s="210">
        <v>1.0</v>
      </c>
      <c r="U75" s="44"/>
      <c r="V75" s="210">
        <v>0.0</v>
      </c>
      <c r="W75" s="44"/>
      <c r="X75" s="210">
        <v>0.0</v>
      </c>
      <c r="Y75" s="44"/>
      <c r="Z75" s="210">
        <v>0.0</v>
      </c>
      <c r="AA75" s="44"/>
      <c r="AB75" s="211">
        <f>$L$75+$N$75+$P$75+$R$75+$T$75+$V$75+$X$75+$Z$75</f>
        <v>5</v>
      </c>
      <c r="AC75" s="46"/>
      <c r="AD75" s="44"/>
      <c r="AE75" s="210"/>
      <c r="AF75" s="44"/>
      <c r="AG75" s="9"/>
      <c r="AH75" s="9"/>
      <c r="AI75" s="9"/>
      <c r="AJ75" s="9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9"/>
      <c r="BD75" s="9"/>
      <c r="BE75" s="9"/>
    </row>
    <row r="76" ht="15.0" customHeight="1">
      <c r="A76" s="2"/>
      <c r="B76" s="9"/>
      <c r="C76" s="9"/>
      <c r="D76" s="9"/>
      <c r="E76" s="9"/>
      <c r="F76" s="209" t="s">
        <v>118</v>
      </c>
      <c r="G76" s="46"/>
      <c r="H76" s="46"/>
      <c r="I76" s="46"/>
      <c r="J76" s="46"/>
      <c r="K76" s="44"/>
      <c r="L76" s="212">
        <v>0.0</v>
      </c>
      <c r="M76" s="44"/>
      <c r="N76" s="212">
        <v>0.0</v>
      </c>
      <c r="O76" s="44"/>
      <c r="P76" s="212">
        <v>0.0</v>
      </c>
      <c r="Q76" s="44"/>
      <c r="R76" s="212">
        <v>0.0</v>
      </c>
      <c r="S76" s="44"/>
      <c r="T76" s="212">
        <v>1.0</v>
      </c>
      <c r="U76" s="44"/>
      <c r="V76" s="212">
        <v>0.0</v>
      </c>
      <c r="W76" s="44"/>
      <c r="X76" s="212">
        <v>0.0</v>
      </c>
      <c r="Y76" s="44"/>
      <c r="Z76" s="212">
        <v>0.0</v>
      </c>
      <c r="AA76" s="44"/>
      <c r="AB76" s="213">
        <f>$L$76+$N$76+$P$76+$R$76+$T$76+$V$76+$X$76+$Z$76</f>
        <v>1</v>
      </c>
      <c r="AC76" s="46"/>
      <c r="AD76" s="44"/>
      <c r="AE76" s="212"/>
      <c r="AF76" s="44"/>
      <c r="AG76" s="9"/>
      <c r="AH76" s="9"/>
      <c r="AI76" s="9"/>
      <c r="AJ76" s="9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9"/>
      <c r="BD76" s="9"/>
      <c r="BE76" s="9"/>
    </row>
    <row r="77" ht="15.0" customHeight="1">
      <c r="A77" s="2"/>
      <c r="B77" s="9"/>
      <c r="C77" s="9"/>
      <c r="D77" s="9"/>
      <c r="E77" s="9"/>
      <c r="F77" s="214"/>
      <c r="G77" s="46"/>
      <c r="H77" s="46"/>
      <c r="I77" s="46"/>
      <c r="J77" s="46"/>
      <c r="K77" s="46"/>
      <c r="L77" s="215"/>
      <c r="M77" s="9"/>
      <c r="N77" s="215"/>
      <c r="O77" s="9"/>
      <c r="P77" s="215"/>
      <c r="Q77" s="9"/>
      <c r="R77" s="215"/>
      <c r="S77" s="9"/>
      <c r="T77" s="215"/>
      <c r="U77" s="9"/>
      <c r="V77" s="215"/>
      <c r="W77" s="9"/>
      <c r="X77" s="215"/>
      <c r="Y77" s="9"/>
      <c r="Z77" s="215"/>
      <c r="AA77" s="9"/>
      <c r="AB77" s="216"/>
      <c r="AC77" s="9"/>
      <c r="AD77" s="9"/>
      <c r="AE77" s="215"/>
      <c r="AF77" s="9"/>
      <c r="AG77" s="9"/>
      <c r="AH77" s="9"/>
      <c r="AI77" s="9"/>
      <c r="AJ77" s="9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9"/>
      <c r="BD77" s="9"/>
      <c r="BE77" s="9"/>
    </row>
    <row r="78" ht="15.0" customHeight="1">
      <c r="A78" s="2"/>
      <c r="B78" s="9"/>
      <c r="C78" s="9"/>
      <c r="D78" s="9"/>
      <c r="E78" s="9"/>
      <c r="F78" s="209" t="s">
        <v>119</v>
      </c>
      <c r="G78" s="46"/>
      <c r="H78" s="46"/>
      <c r="I78" s="46"/>
      <c r="J78" s="46"/>
      <c r="K78" s="44"/>
      <c r="L78" s="217">
        <v>1.0</v>
      </c>
      <c r="M78" s="44"/>
      <c r="N78" s="217">
        <v>0.0</v>
      </c>
      <c r="O78" s="44"/>
      <c r="P78" s="217">
        <v>1.0</v>
      </c>
      <c r="Q78" s="44"/>
      <c r="R78" s="217">
        <v>2.0</v>
      </c>
      <c r="S78" s="44"/>
      <c r="T78" s="217">
        <v>0.0</v>
      </c>
      <c r="U78" s="44"/>
      <c r="V78" s="217">
        <v>0.0</v>
      </c>
      <c r="W78" s="44"/>
      <c r="X78" s="217">
        <v>0.0</v>
      </c>
      <c r="Y78" s="44"/>
      <c r="Z78" s="217">
        <v>0.0</v>
      </c>
      <c r="AA78" s="44"/>
      <c r="AB78" s="218">
        <f>$L$78+$N$78+$P$78+$R$78+$T$78+$V$78+$X$78+$Z$78</f>
        <v>4</v>
      </c>
      <c r="AC78" s="46"/>
      <c r="AD78" s="44"/>
      <c r="AE78" s="219"/>
      <c r="AF78" s="44"/>
      <c r="AG78" s="9"/>
      <c r="AH78" s="9"/>
      <c r="AI78" s="9"/>
      <c r="AJ78" s="9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9"/>
      <c r="BD78" s="9"/>
      <c r="BE78" s="9"/>
    </row>
    <row r="79" ht="15.0" customHeight="1">
      <c r="A79" s="2"/>
      <c r="B79" s="9"/>
      <c r="C79" s="9"/>
      <c r="D79" s="9"/>
      <c r="E79" s="9"/>
      <c r="F79" s="209" t="s">
        <v>120</v>
      </c>
      <c r="G79" s="46"/>
      <c r="H79" s="46"/>
      <c r="I79" s="46"/>
      <c r="J79" s="46"/>
      <c r="K79" s="44"/>
      <c r="L79" s="220">
        <v>0.0</v>
      </c>
      <c r="M79" s="44"/>
      <c r="N79" s="220">
        <v>0.0</v>
      </c>
      <c r="O79" s="44"/>
      <c r="P79" s="220">
        <v>0.0</v>
      </c>
      <c r="Q79" s="44"/>
      <c r="R79" s="220">
        <v>0.0</v>
      </c>
      <c r="S79" s="44"/>
      <c r="T79" s="220">
        <v>0.0</v>
      </c>
      <c r="U79" s="44"/>
      <c r="V79" s="220">
        <v>0.0</v>
      </c>
      <c r="W79" s="44"/>
      <c r="X79" s="220">
        <v>0.0</v>
      </c>
      <c r="Y79" s="44"/>
      <c r="Z79" s="220">
        <v>0.0</v>
      </c>
      <c r="AA79" s="44"/>
      <c r="AB79" s="211">
        <f>$L$79+$N$79+$P$79+$R$79+$T$79+$V$79+$X$79+$Z$79</f>
        <v>0</v>
      </c>
      <c r="AC79" s="46"/>
      <c r="AD79" s="44"/>
      <c r="AE79" s="221"/>
      <c r="AF79" s="44"/>
      <c r="AG79" s="9"/>
      <c r="AH79" s="9"/>
      <c r="AI79" s="9"/>
      <c r="AJ79" s="9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9"/>
      <c r="BD79" s="9"/>
      <c r="BE79" s="9"/>
    </row>
    <row r="80" ht="15.0" customHeight="1">
      <c r="A80" s="2"/>
      <c r="B80" s="2"/>
      <c r="C80" s="2"/>
      <c r="D80" s="2"/>
      <c r="E80" s="2"/>
      <c r="F80" s="222" t="s">
        <v>121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165"/>
      <c r="AM80" s="165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9"/>
      <c r="BD80" s="9"/>
      <c r="BE80" s="9"/>
    </row>
    <row r="81" ht="15.0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165"/>
      <c r="AM81" s="165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9"/>
      <c r="BD81" s="9"/>
      <c r="BE81" s="9"/>
    </row>
    <row r="82" ht="15.0" customHeight="1">
      <c r="A82" s="2"/>
      <c r="B82" s="2"/>
      <c r="C82" s="16" t="s">
        <v>122</v>
      </c>
      <c r="D82" s="16" t="s">
        <v>123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2"/>
      <c r="AE82" s="2"/>
      <c r="AF82" s="2"/>
      <c r="AG82" s="2"/>
      <c r="AH82" s="2"/>
      <c r="AI82" s="2"/>
      <c r="AJ82" s="2"/>
      <c r="AK82" s="2"/>
      <c r="AL82" s="165"/>
      <c r="AM82" s="165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9"/>
      <c r="BD82" s="9"/>
      <c r="BE82" s="9"/>
    </row>
    <row r="83" ht="15.0" customHeight="1">
      <c r="A83" s="2"/>
      <c r="B83" s="2"/>
      <c r="C83" s="9"/>
      <c r="D83" s="9"/>
      <c r="E83" s="9"/>
      <c r="F83" s="206" t="s">
        <v>108</v>
      </c>
      <c r="G83" s="54"/>
      <c r="H83" s="54"/>
      <c r="I83" s="54"/>
      <c r="J83" s="54"/>
      <c r="K83" s="57"/>
      <c r="L83" s="207" t="s">
        <v>124</v>
      </c>
      <c r="M83" s="57"/>
      <c r="N83" s="207" t="s">
        <v>125</v>
      </c>
      <c r="O83" s="57"/>
      <c r="P83" s="207" t="s">
        <v>126</v>
      </c>
      <c r="Q83" s="57"/>
      <c r="R83" s="207" t="s">
        <v>127</v>
      </c>
      <c r="S83" s="57"/>
      <c r="T83" s="207" t="s">
        <v>128</v>
      </c>
      <c r="U83" s="57"/>
      <c r="V83" s="207" t="s">
        <v>129</v>
      </c>
      <c r="W83" s="57"/>
      <c r="X83" s="207" t="s">
        <v>130</v>
      </c>
      <c r="Y83" s="57"/>
      <c r="Z83" s="207" t="s">
        <v>131</v>
      </c>
      <c r="AA83" s="57"/>
      <c r="AB83" s="207" t="s">
        <v>132</v>
      </c>
      <c r="AC83" s="57"/>
      <c r="AD83" s="208" t="s">
        <v>83</v>
      </c>
      <c r="AE83" s="54"/>
      <c r="AF83" s="57"/>
      <c r="AG83" s="9"/>
      <c r="AH83" s="9"/>
      <c r="AI83" s="2"/>
      <c r="AJ83" s="165"/>
      <c r="AK83" s="165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9"/>
      <c r="BB83" s="9"/>
      <c r="BC83" s="9"/>
      <c r="BD83" s="9"/>
      <c r="BE83" s="9"/>
    </row>
    <row r="84" ht="15.0" customHeight="1">
      <c r="A84" s="2"/>
      <c r="B84" s="2"/>
      <c r="C84" s="9"/>
      <c r="D84" s="9"/>
      <c r="E84" s="9"/>
      <c r="F84" s="30"/>
      <c r="G84" s="31"/>
      <c r="H84" s="31"/>
      <c r="I84" s="31"/>
      <c r="J84" s="31"/>
      <c r="K84" s="29"/>
      <c r="L84" s="30"/>
      <c r="M84" s="29"/>
      <c r="N84" s="30"/>
      <c r="O84" s="29"/>
      <c r="P84" s="30"/>
      <c r="Q84" s="29"/>
      <c r="R84" s="30"/>
      <c r="S84" s="29"/>
      <c r="T84" s="30"/>
      <c r="U84" s="29"/>
      <c r="V84" s="30"/>
      <c r="W84" s="29"/>
      <c r="X84" s="30"/>
      <c r="Y84" s="29"/>
      <c r="Z84" s="30"/>
      <c r="AA84" s="29"/>
      <c r="AB84" s="30"/>
      <c r="AC84" s="29"/>
      <c r="AD84" s="30"/>
      <c r="AE84" s="31"/>
      <c r="AF84" s="29"/>
      <c r="AG84" s="9"/>
      <c r="AH84" s="9"/>
      <c r="AI84" s="2"/>
      <c r="AJ84" s="165"/>
      <c r="AK84" s="165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9"/>
      <c r="BB84" s="9"/>
      <c r="BC84" s="9"/>
      <c r="BD84" s="9"/>
      <c r="BE84" s="9"/>
    </row>
    <row r="85" ht="15.0" customHeight="1">
      <c r="A85" s="2"/>
      <c r="B85" s="2"/>
      <c r="C85" s="2"/>
      <c r="D85" s="2"/>
      <c r="E85" s="2"/>
      <c r="F85" s="209" t="s">
        <v>89</v>
      </c>
      <c r="G85" s="46"/>
      <c r="H85" s="46"/>
      <c r="I85" s="46"/>
      <c r="J85" s="46"/>
      <c r="K85" s="44"/>
      <c r="L85" s="220">
        <v>0.0</v>
      </c>
      <c r="M85" s="44"/>
      <c r="N85" s="220">
        <v>0.0</v>
      </c>
      <c r="O85" s="44"/>
      <c r="P85" s="220">
        <v>0.0</v>
      </c>
      <c r="Q85" s="44"/>
      <c r="R85" s="220">
        <v>0.0</v>
      </c>
      <c r="S85" s="44"/>
      <c r="T85" s="220">
        <v>0.0</v>
      </c>
      <c r="U85" s="44"/>
      <c r="V85" s="220">
        <v>2.0</v>
      </c>
      <c r="W85" s="44"/>
      <c r="X85" s="220">
        <v>0.0</v>
      </c>
      <c r="Y85" s="44"/>
      <c r="Z85" s="220">
        <v>0.0</v>
      </c>
      <c r="AA85" s="44"/>
      <c r="AB85" s="220">
        <v>0.0</v>
      </c>
      <c r="AC85" s="44"/>
      <c r="AD85" s="223">
        <f>$L$85+$N$85+$P$85+$R$85+$T$85+$V$85+$X$85+$Z$85+$AB$85</f>
        <v>2</v>
      </c>
      <c r="AE85" s="46"/>
      <c r="AF85" s="44"/>
      <c r="AG85" s="9"/>
      <c r="AH85" s="9"/>
      <c r="AI85" s="2"/>
      <c r="AJ85" s="165"/>
      <c r="AK85" s="165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9"/>
      <c r="BB85" s="9"/>
      <c r="BC85" s="9"/>
      <c r="BD85" s="9"/>
      <c r="BE85" s="9"/>
    </row>
    <row r="86" ht="15.0" customHeight="1">
      <c r="A86" s="2"/>
      <c r="B86" s="2"/>
      <c r="C86" s="2"/>
      <c r="D86" s="2"/>
      <c r="E86" s="2"/>
      <c r="F86" s="209" t="s">
        <v>92</v>
      </c>
      <c r="G86" s="46"/>
      <c r="H86" s="46"/>
      <c r="I86" s="46"/>
      <c r="J86" s="46"/>
      <c r="K86" s="44"/>
      <c r="L86" s="220">
        <v>0.0</v>
      </c>
      <c r="M86" s="44"/>
      <c r="N86" s="220">
        <v>0.0</v>
      </c>
      <c r="O86" s="44"/>
      <c r="P86" s="220">
        <v>0.0</v>
      </c>
      <c r="Q86" s="44"/>
      <c r="R86" s="220">
        <v>0.0</v>
      </c>
      <c r="S86" s="44"/>
      <c r="T86" s="220">
        <v>0.0</v>
      </c>
      <c r="U86" s="44"/>
      <c r="V86" s="220">
        <v>2.0</v>
      </c>
      <c r="W86" s="44"/>
      <c r="X86" s="220">
        <v>0.0</v>
      </c>
      <c r="Y86" s="44"/>
      <c r="Z86" s="220">
        <v>0.0</v>
      </c>
      <c r="AA86" s="44"/>
      <c r="AB86" s="220">
        <v>0.0</v>
      </c>
      <c r="AC86" s="44"/>
      <c r="AD86" s="223">
        <f>$L$86+$N$86+$P$86+$R$86+$T$86+$V$86+$X$86+$Z$86+$AB$86</f>
        <v>2</v>
      </c>
      <c r="AE86" s="46"/>
      <c r="AF86" s="44"/>
      <c r="AG86" s="9"/>
      <c r="AH86" s="9"/>
      <c r="AI86" s="2"/>
      <c r="AJ86" s="164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9"/>
      <c r="BB86" s="9"/>
      <c r="BC86" s="9"/>
      <c r="BD86" s="9"/>
      <c r="BE86" s="9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9"/>
      <c r="BD87" s="9"/>
      <c r="BE87" s="9"/>
    </row>
    <row r="88" ht="12.75" customHeight="1">
      <c r="A88" s="2"/>
      <c r="B88" s="2"/>
      <c r="C88" s="224" t="s">
        <v>133</v>
      </c>
      <c r="D88" s="54"/>
      <c r="E88" s="54"/>
      <c r="F88" s="54"/>
      <c r="G88" s="54"/>
      <c r="H88" s="57"/>
      <c r="I88" s="225"/>
      <c r="J88" s="225"/>
      <c r="K88" s="15"/>
      <c r="L88" s="226" t="s">
        <v>134</v>
      </c>
      <c r="M88" s="54"/>
      <c r="N88" s="54"/>
      <c r="O88" s="54"/>
      <c r="P88" s="54"/>
      <c r="Q88" s="57"/>
      <c r="R88" s="225"/>
      <c r="S88" s="225"/>
      <c r="T88" s="15"/>
      <c r="U88" s="224" t="s">
        <v>135</v>
      </c>
      <c r="V88" s="54"/>
      <c r="W88" s="54"/>
      <c r="X88" s="54"/>
      <c r="Y88" s="54"/>
      <c r="Z88" s="57"/>
      <c r="AA88" s="225"/>
      <c r="AB88" s="15"/>
      <c r="AC88" s="15"/>
      <c r="AD88" s="226" t="s">
        <v>136</v>
      </c>
      <c r="AE88" s="54"/>
      <c r="AF88" s="54"/>
      <c r="AG88" s="54"/>
      <c r="AH88" s="54"/>
      <c r="AI88" s="57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9"/>
      <c r="BD88" s="9"/>
      <c r="BE88" s="9"/>
    </row>
    <row r="89" ht="12.75" customHeight="1">
      <c r="A89" s="2"/>
      <c r="B89" s="2"/>
      <c r="C89" s="32"/>
      <c r="H89" s="33"/>
      <c r="I89" s="225"/>
      <c r="J89" s="225"/>
      <c r="K89" s="15"/>
      <c r="L89" s="32"/>
      <c r="Q89" s="33"/>
      <c r="R89" s="225"/>
      <c r="S89" s="225"/>
      <c r="T89" s="15"/>
      <c r="U89" s="32"/>
      <c r="Z89" s="33"/>
      <c r="AA89" s="225"/>
      <c r="AB89" s="15"/>
      <c r="AC89" s="15"/>
      <c r="AD89" s="32"/>
      <c r="AI89" s="33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9"/>
      <c r="BD89" s="9"/>
      <c r="BE89" s="9"/>
    </row>
    <row r="90" ht="12.75" customHeight="1">
      <c r="A90" s="2"/>
      <c r="B90" s="2"/>
      <c r="C90" s="227"/>
      <c r="D90" s="228"/>
      <c r="E90" s="228"/>
      <c r="F90" s="228"/>
      <c r="G90" s="228"/>
      <c r="H90" s="229"/>
      <c r="I90" s="140"/>
      <c r="J90" s="140"/>
      <c r="K90" s="2"/>
      <c r="L90" s="230"/>
      <c r="M90" s="228"/>
      <c r="N90" s="228"/>
      <c r="O90" s="228"/>
      <c r="P90" s="228"/>
      <c r="Q90" s="229"/>
      <c r="R90" s="140"/>
      <c r="S90" s="140"/>
      <c r="T90" s="2"/>
      <c r="U90" s="230"/>
      <c r="V90" s="228"/>
      <c r="W90" s="228"/>
      <c r="X90" s="228"/>
      <c r="Y90" s="228"/>
      <c r="Z90" s="229"/>
      <c r="AA90" s="140"/>
      <c r="AB90" s="2"/>
      <c r="AC90" s="2"/>
      <c r="AD90" s="230"/>
      <c r="AE90" s="228"/>
      <c r="AF90" s="228"/>
      <c r="AG90" s="228"/>
      <c r="AH90" s="228"/>
      <c r="AI90" s="229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9"/>
      <c r="BD90" s="9"/>
      <c r="BE90" s="9"/>
    </row>
    <row r="91" ht="12.75" customHeight="1">
      <c r="A91" s="2"/>
      <c r="B91" s="2"/>
      <c r="C91" s="32"/>
      <c r="H91" s="33"/>
      <c r="I91" s="140"/>
      <c r="J91" s="140"/>
      <c r="K91" s="2"/>
      <c r="L91" s="32"/>
      <c r="Q91" s="33"/>
      <c r="R91" s="140"/>
      <c r="S91" s="140"/>
      <c r="T91" s="2"/>
      <c r="U91" s="32"/>
      <c r="Z91" s="33"/>
      <c r="AA91" s="140"/>
      <c r="AB91" s="2"/>
      <c r="AC91" s="2"/>
      <c r="AD91" s="32"/>
      <c r="AI91" s="33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9"/>
      <c r="BD91" s="9"/>
      <c r="BE91" s="9"/>
    </row>
    <row r="92" ht="12.75" customHeight="1">
      <c r="A92" s="2"/>
      <c r="B92" s="2"/>
      <c r="C92" s="32"/>
      <c r="H92" s="33"/>
      <c r="I92" s="140"/>
      <c r="J92" s="140"/>
      <c r="K92" s="2"/>
      <c r="L92" s="32"/>
      <c r="Q92" s="33"/>
      <c r="R92" s="140"/>
      <c r="S92" s="140"/>
      <c r="T92" s="2"/>
      <c r="U92" s="32"/>
      <c r="Z92" s="33"/>
      <c r="AA92" s="140"/>
      <c r="AB92" s="2"/>
      <c r="AC92" s="2"/>
      <c r="AD92" s="32"/>
      <c r="AI92" s="33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9"/>
      <c r="BD92" s="9"/>
      <c r="BE92" s="9"/>
    </row>
    <row r="93" ht="12.75" customHeight="1">
      <c r="A93" s="2"/>
      <c r="B93" s="2"/>
      <c r="C93" s="32"/>
      <c r="H93" s="33"/>
      <c r="I93" s="140"/>
      <c r="J93" s="140"/>
      <c r="K93" s="2"/>
      <c r="L93" s="32"/>
      <c r="Q93" s="33"/>
      <c r="R93" s="140"/>
      <c r="S93" s="140"/>
      <c r="T93" s="2"/>
      <c r="U93" s="32"/>
      <c r="Z93" s="33"/>
      <c r="AA93" s="140"/>
      <c r="AB93" s="2"/>
      <c r="AC93" s="2"/>
      <c r="AD93" s="32"/>
      <c r="AI93" s="33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9"/>
      <c r="BD93" s="9"/>
      <c r="BE93" s="9"/>
    </row>
    <row r="94" ht="12.75" customHeight="1">
      <c r="A94" s="2"/>
      <c r="B94" s="2"/>
      <c r="C94" s="30"/>
      <c r="D94" s="31"/>
      <c r="E94" s="31"/>
      <c r="F94" s="31"/>
      <c r="G94" s="31"/>
      <c r="H94" s="29"/>
      <c r="I94" s="140"/>
      <c r="J94" s="140"/>
      <c r="K94" s="2"/>
      <c r="L94" s="30"/>
      <c r="M94" s="31"/>
      <c r="N94" s="31"/>
      <c r="O94" s="31"/>
      <c r="P94" s="31"/>
      <c r="Q94" s="29"/>
      <c r="R94" s="140"/>
      <c r="S94" s="140"/>
      <c r="T94" s="2"/>
      <c r="U94" s="30"/>
      <c r="V94" s="31"/>
      <c r="W94" s="31"/>
      <c r="X94" s="31"/>
      <c r="Y94" s="31"/>
      <c r="Z94" s="29"/>
      <c r="AA94" s="140"/>
      <c r="AB94" s="2"/>
      <c r="AC94" s="2"/>
      <c r="AD94" s="30"/>
      <c r="AE94" s="31"/>
      <c r="AF94" s="31"/>
      <c r="AG94" s="31"/>
      <c r="AH94" s="31"/>
      <c r="AI94" s="29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9"/>
      <c r="BD94" s="9"/>
      <c r="BE94" s="9"/>
    </row>
    <row r="95" ht="12.75" customHeight="1">
      <c r="A95" s="2"/>
      <c r="B95" s="2"/>
      <c r="C95" s="2"/>
      <c r="D95" s="3"/>
      <c r="E95" s="3"/>
      <c r="F95" s="3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31"/>
      <c r="AC95" s="231"/>
      <c r="AD95" s="231"/>
      <c r="AE95" s="231"/>
      <c r="AF95" s="231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9"/>
      <c r="BD95" s="9"/>
      <c r="BE95" s="9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9"/>
      <c r="BD96" s="9"/>
      <c r="BE96" s="9"/>
    </row>
  </sheetData>
  <mergeCells count="317">
    <mergeCell ref="B55:E56"/>
    <mergeCell ref="F55:G56"/>
    <mergeCell ref="H55:K56"/>
    <mergeCell ref="L55:O56"/>
    <mergeCell ref="P55:S56"/>
    <mergeCell ref="B57:E58"/>
    <mergeCell ref="F57:G58"/>
    <mergeCell ref="P57:S58"/>
    <mergeCell ref="H57:K58"/>
    <mergeCell ref="L57:O58"/>
    <mergeCell ref="M62:P62"/>
    <mergeCell ref="Q62:T62"/>
    <mergeCell ref="U62:X62"/>
    <mergeCell ref="Y62:AB62"/>
    <mergeCell ref="AG62:AJ62"/>
    <mergeCell ref="N40:Q40"/>
    <mergeCell ref="N41:Q41"/>
    <mergeCell ref="N42:Q42"/>
    <mergeCell ref="S42:V42"/>
    <mergeCell ref="N43:Q43"/>
    <mergeCell ref="S43:V43"/>
    <mergeCell ref="X40:AC40"/>
    <mergeCell ref="X41:AC41"/>
    <mergeCell ref="X42:AC42"/>
    <mergeCell ref="AE42:AJ42"/>
    <mergeCell ref="X43:AC43"/>
    <mergeCell ref="AE43:AJ43"/>
    <mergeCell ref="X45:AC45"/>
    <mergeCell ref="AE45:AK45"/>
    <mergeCell ref="D35:Q35"/>
    <mergeCell ref="C38:Q38"/>
    <mergeCell ref="J40:L40"/>
    <mergeCell ref="S40:V40"/>
    <mergeCell ref="AE40:AJ40"/>
    <mergeCell ref="S41:V41"/>
    <mergeCell ref="AE41:AJ41"/>
    <mergeCell ref="J41:L41"/>
    <mergeCell ref="D42:I42"/>
    <mergeCell ref="J42:L42"/>
    <mergeCell ref="D43:I43"/>
    <mergeCell ref="J43:L43"/>
    <mergeCell ref="C46:E47"/>
    <mergeCell ref="F46:J47"/>
    <mergeCell ref="G48:I48"/>
    <mergeCell ref="AA54:AC55"/>
    <mergeCell ref="AD54:AF55"/>
    <mergeCell ref="B53:E54"/>
    <mergeCell ref="F53:G54"/>
    <mergeCell ref="H53:I54"/>
    <mergeCell ref="J53:K54"/>
    <mergeCell ref="L53:M54"/>
    <mergeCell ref="N53:O54"/>
    <mergeCell ref="P53:Q54"/>
    <mergeCell ref="I62:L62"/>
    <mergeCell ref="I63:L64"/>
    <mergeCell ref="M63:P64"/>
    <mergeCell ref="Q63:T64"/>
    <mergeCell ref="U63:X64"/>
    <mergeCell ref="Y63:AB64"/>
    <mergeCell ref="AG63:AJ64"/>
    <mergeCell ref="C66:E67"/>
    <mergeCell ref="K66:M67"/>
    <mergeCell ref="N66:P67"/>
    <mergeCell ref="Q66:S67"/>
    <mergeCell ref="T66:AA67"/>
    <mergeCell ref="AB66:AE67"/>
    <mergeCell ref="AF66:AH67"/>
    <mergeCell ref="AB68:AD68"/>
    <mergeCell ref="AE68:AH68"/>
    <mergeCell ref="F66:J67"/>
    <mergeCell ref="G68:I68"/>
    <mergeCell ref="J68:M68"/>
    <mergeCell ref="N68:P68"/>
    <mergeCell ref="Q68:T68"/>
    <mergeCell ref="U68:W68"/>
    <mergeCell ref="X68:AA68"/>
    <mergeCell ref="X72:Y73"/>
    <mergeCell ref="Z72:AA73"/>
    <mergeCell ref="AB72:AD73"/>
    <mergeCell ref="AE72:AF73"/>
    <mergeCell ref="F72:K73"/>
    <mergeCell ref="L72:M73"/>
    <mergeCell ref="N72:O73"/>
    <mergeCell ref="P72:Q73"/>
    <mergeCell ref="R72:S73"/>
    <mergeCell ref="T72:U73"/>
    <mergeCell ref="V72:W73"/>
    <mergeCell ref="X74:Y74"/>
    <mergeCell ref="Z74:AA74"/>
    <mergeCell ref="AB74:AD74"/>
    <mergeCell ref="AE74:AF74"/>
    <mergeCell ref="F74:K74"/>
    <mergeCell ref="L74:M74"/>
    <mergeCell ref="N74:O74"/>
    <mergeCell ref="P74:Q74"/>
    <mergeCell ref="R74:S74"/>
    <mergeCell ref="T74:U74"/>
    <mergeCell ref="V74:W74"/>
    <mergeCell ref="X79:Y79"/>
    <mergeCell ref="Z79:AA79"/>
    <mergeCell ref="AB79:AD79"/>
    <mergeCell ref="AE79:AF79"/>
    <mergeCell ref="F79:K79"/>
    <mergeCell ref="L79:M79"/>
    <mergeCell ref="N79:O79"/>
    <mergeCell ref="P79:Q79"/>
    <mergeCell ref="R79:S79"/>
    <mergeCell ref="T79:U79"/>
    <mergeCell ref="V79:W79"/>
    <mergeCell ref="X83:Y84"/>
    <mergeCell ref="Z83:AA84"/>
    <mergeCell ref="AB83:AC84"/>
    <mergeCell ref="AD83:AF84"/>
    <mergeCell ref="F83:K84"/>
    <mergeCell ref="L83:M84"/>
    <mergeCell ref="N83:O84"/>
    <mergeCell ref="P83:Q84"/>
    <mergeCell ref="R83:S84"/>
    <mergeCell ref="T83:U84"/>
    <mergeCell ref="V83:W84"/>
    <mergeCell ref="X85:Y85"/>
    <mergeCell ref="Z85:AA85"/>
    <mergeCell ref="AB85:AC85"/>
    <mergeCell ref="AD85:AF85"/>
    <mergeCell ref="C88:H89"/>
    <mergeCell ref="L88:Q89"/>
    <mergeCell ref="U88:Z89"/>
    <mergeCell ref="AD88:AI89"/>
    <mergeCell ref="C90:H94"/>
    <mergeCell ref="L90:Q94"/>
    <mergeCell ref="U90:Z94"/>
    <mergeCell ref="AD90:AI94"/>
    <mergeCell ref="F85:K85"/>
    <mergeCell ref="L85:M85"/>
    <mergeCell ref="N85:O85"/>
    <mergeCell ref="P85:Q85"/>
    <mergeCell ref="R85:S85"/>
    <mergeCell ref="T85:U85"/>
    <mergeCell ref="V85:W85"/>
    <mergeCell ref="X75:Y75"/>
    <mergeCell ref="Z75:AA75"/>
    <mergeCell ref="AB75:AD75"/>
    <mergeCell ref="AE75:AF75"/>
    <mergeCell ref="F75:K75"/>
    <mergeCell ref="L75:M75"/>
    <mergeCell ref="N75:O75"/>
    <mergeCell ref="P75:Q75"/>
    <mergeCell ref="R75:S75"/>
    <mergeCell ref="T75:U75"/>
    <mergeCell ref="V75:W75"/>
    <mergeCell ref="X76:Y76"/>
    <mergeCell ref="Z76:AA76"/>
    <mergeCell ref="AB76:AD76"/>
    <mergeCell ref="AE76:AF76"/>
    <mergeCell ref="F76:K76"/>
    <mergeCell ref="L76:M76"/>
    <mergeCell ref="N76:O76"/>
    <mergeCell ref="P76:Q76"/>
    <mergeCell ref="R76:S76"/>
    <mergeCell ref="T76:U76"/>
    <mergeCell ref="V76:W76"/>
    <mergeCell ref="V78:W78"/>
    <mergeCell ref="X78:Y78"/>
    <mergeCell ref="Z78:AA78"/>
    <mergeCell ref="AB78:AD78"/>
    <mergeCell ref="AE78:AF78"/>
    <mergeCell ref="F77:K77"/>
    <mergeCell ref="F78:K78"/>
    <mergeCell ref="L78:M78"/>
    <mergeCell ref="N78:O78"/>
    <mergeCell ref="P78:Q78"/>
    <mergeCell ref="R78:S78"/>
    <mergeCell ref="T78:U78"/>
    <mergeCell ref="X86:Y86"/>
    <mergeCell ref="Z86:AA86"/>
    <mergeCell ref="AB86:AC86"/>
    <mergeCell ref="AD86:AF86"/>
    <mergeCell ref="F86:K86"/>
    <mergeCell ref="L86:M86"/>
    <mergeCell ref="N86:O86"/>
    <mergeCell ref="P86:Q86"/>
    <mergeCell ref="R86:S86"/>
    <mergeCell ref="T86:U86"/>
    <mergeCell ref="V86:W86"/>
    <mergeCell ref="L21:N21"/>
    <mergeCell ref="P21:S21"/>
    <mergeCell ref="T21:V21"/>
    <mergeCell ref="X21:AA21"/>
    <mergeCell ref="W18:X19"/>
    <mergeCell ref="AB18:AD19"/>
    <mergeCell ref="AE18:AJ19"/>
    <mergeCell ref="B20:AJ20"/>
    <mergeCell ref="B21:C21"/>
    <mergeCell ref="D21:E21"/>
    <mergeCell ref="I21:K21"/>
    <mergeCell ref="AB21:AD21"/>
    <mergeCell ref="P1:T1"/>
    <mergeCell ref="X1:AB1"/>
    <mergeCell ref="AG1:AJ1"/>
    <mergeCell ref="A2:AK2"/>
    <mergeCell ref="A3:AK3"/>
    <mergeCell ref="C4:O4"/>
    <mergeCell ref="D5:O5"/>
    <mergeCell ref="P7:W8"/>
    <mergeCell ref="X7:AF8"/>
    <mergeCell ref="AG7:AJ8"/>
    <mergeCell ref="B10:C10"/>
    <mergeCell ref="D10:E10"/>
    <mergeCell ref="G10:H10"/>
    <mergeCell ref="J10:O10"/>
    <mergeCell ref="P10:AA10"/>
    <mergeCell ref="AB10:AD10"/>
    <mergeCell ref="AE10:AJ10"/>
    <mergeCell ref="AC11:AJ11"/>
    <mergeCell ref="B7:C8"/>
    <mergeCell ref="D7:F8"/>
    <mergeCell ref="G7:G8"/>
    <mergeCell ref="H7:I8"/>
    <mergeCell ref="J7:K8"/>
    <mergeCell ref="L7:M8"/>
    <mergeCell ref="N7:O8"/>
    <mergeCell ref="H15:AC16"/>
    <mergeCell ref="AE15:AG16"/>
    <mergeCell ref="B12:C13"/>
    <mergeCell ref="D12:N13"/>
    <mergeCell ref="P12:R13"/>
    <mergeCell ref="S12:AC13"/>
    <mergeCell ref="AE12:AG13"/>
    <mergeCell ref="AH12:AI13"/>
    <mergeCell ref="AH15:AI16"/>
    <mergeCell ref="B15:G16"/>
    <mergeCell ref="B18:E19"/>
    <mergeCell ref="F18:G19"/>
    <mergeCell ref="I18:L19"/>
    <mergeCell ref="M18:O19"/>
    <mergeCell ref="P18:Q19"/>
    <mergeCell ref="R18:V19"/>
    <mergeCell ref="X22:AA22"/>
    <mergeCell ref="I24:AD24"/>
    <mergeCell ref="F21:H26"/>
    <mergeCell ref="B22:E26"/>
    <mergeCell ref="I22:K22"/>
    <mergeCell ref="L22:N22"/>
    <mergeCell ref="P22:S22"/>
    <mergeCell ref="T22:V22"/>
    <mergeCell ref="AB22:AD22"/>
    <mergeCell ref="T32:AG32"/>
    <mergeCell ref="AH32:AJ32"/>
    <mergeCell ref="T33:AG33"/>
    <mergeCell ref="AH33:AJ33"/>
    <mergeCell ref="I25:AD25"/>
    <mergeCell ref="D28:S28"/>
    <mergeCell ref="K30:L31"/>
    <mergeCell ref="M30:O31"/>
    <mergeCell ref="P30:S31"/>
    <mergeCell ref="T30:AG31"/>
    <mergeCell ref="AH30:AJ31"/>
    <mergeCell ref="I32:J32"/>
    <mergeCell ref="I33:J33"/>
    <mergeCell ref="P32:S32"/>
    <mergeCell ref="P33:S33"/>
    <mergeCell ref="F30:J31"/>
    <mergeCell ref="B32:E32"/>
    <mergeCell ref="F32:G32"/>
    <mergeCell ref="K32:L32"/>
    <mergeCell ref="B33:E33"/>
    <mergeCell ref="F33:G33"/>
    <mergeCell ref="K33:L33"/>
    <mergeCell ref="X48:AA48"/>
    <mergeCell ref="AB48:AD48"/>
    <mergeCell ref="K46:M47"/>
    <mergeCell ref="N46:P47"/>
    <mergeCell ref="Q46:S47"/>
    <mergeCell ref="T46:AA47"/>
    <mergeCell ref="AB46:AE47"/>
    <mergeCell ref="AF46:AH47"/>
    <mergeCell ref="AE48:AH48"/>
    <mergeCell ref="J48:M48"/>
    <mergeCell ref="N48:P48"/>
    <mergeCell ref="L51:O51"/>
    <mergeCell ref="P51:S51"/>
    <mergeCell ref="AA51:AC51"/>
    <mergeCell ref="AD51:AF51"/>
    <mergeCell ref="AG51:AJ51"/>
    <mergeCell ref="H51:K51"/>
    <mergeCell ref="H52:I52"/>
    <mergeCell ref="J52:K52"/>
    <mergeCell ref="L52:M52"/>
    <mergeCell ref="N52:O52"/>
    <mergeCell ref="P52:Q52"/>
    <mergeCell ref="R52:S52"/>
    <mergeCell ref="W52:Z53"/>
    <mergeCell ref="W54:Z55"/>
    <mergeCell ref="U56:V57"/>
    <mergeCell ref="W56:Z57"/>
    <mergeCell ref="AA56:AC57"/>
    <mergeCell ref="AD56:AF57"/>
    <mergeCell ref="AG56:AJ57"/>
    <mergeCell ref="Q48:T48"/>
    <mergeCell ref="U48:W48"/>
    <mergeCell ref="U52:V55"/>
    <mergeCell ref="AA52:AC53"/>
    <mergeCell ref="AD52:AF53"/>
    <mergeCell ref="AG52:AJ53"/>
    <mergeCell ref="R53:S54"/>
    <mergeCell ref="AG54:AJ55"/>
    <mergeCell ref="BC54:BC55"/>
    <mergeCell ref="BC56:BC57"/>
    <mergeCell ref="BD56:BD57"/>
    <mergeCell ref="BE56:BE57"/>
    <mergeCell ref="BC46:BE49"/>
    <mergeCell ref="BC50:BC51"/>
    <mergeCell ref="BC52:BC53"/>
    <mergeCell ref="BD52:BD53"/>
    <mergeCell ref="BE52:BE53"/>
    <mergeCell ref="BD54:BD55"/>
    <mergeCell ref="BE54:BE55"/>
  </mergeCells>
  <conditionalFormatting sqref="B22:E26">
    <cfRule type="expression" dxfId="0" priority="1">
      <formula>D21="NO"</formula>
    </cfRule>
  </conditionalFormatting>
  <conditionalFormatting sqref="F21:AJ26 I21:N22 I24:AD25 P21:V22">
    <cfRule type="expression" dxfId="1" priority="2">
      <formula>$D$21="NO"</formula>
    </cfRule>
  </conditionalFormatting>
  <dataValidations>
    <dataValidation type="list" allowBlank="1" showErrorMessage="1" sqref="P7">
      <formula1>DISTRITOS!$A$4:$A$138</formula1>
    </dataValidation>
    <dataValidation type="list" allowBlank="1" showErrorMessage="1" sqref="D21">
      <formula1>"NO,SI"</formula1>
    </dataValidation>
  </dataValidations>
  <hyperlinks>
    <hyperlink r:id="rId1" ref="H15"/>
  </hyperlinks>
  <printOptions horizontalCentered="1"/>
  <pageMargins bottom="0.1968503937007874" footer="0.0" header="0.0" left="0.4724409448818898" right="0.4724409448818898" top="1.1811023622047245"/>
  <pageSetup paperSize="9" orientation="landscape"/>
  <headerFooter>
    <oddHeader>&amp;LDIRECCIÓN DE TRIBUNALES DE CLASIFICACIÓN TRIBUNAL DE EDUCACIÓN TÉCNICO PROFESIONAL</oddHeader>
  </headerFooter>
  <rowBreaks count="2" manualBreakCount="2">
    <brk id="65" man="1"/>
    <brk id="45" man="1"/>
  </rowBreaks>
  <colBreaks count="1" manualBreakCount="1">
    <brk id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" width="3.25"/>
    <col customWidth="1" min="3" max="3" width="6.0"/>
    <col customWidth="1" min="4" max="5" width="3.25"/>
    <col customWidth="1" min="6" max="6" width="4.13"/>
    <col customWidth="1" min="7" max="47" width="3.25"/>
    <col customWidth="1" min="48" max="50" width="4.63"/>
    <col customWidth="1" min="51" max="55" width="3.25"/>
    <col customWidth="1" min="56" max="56" width="18.0"/>
    <col customWidth="1" min="57" max="57" width="3.25"/>
  </cols>
  <sheetData>
    <row r="1" ht="12.75" customHeight="1">
      <c r="A1" s="232"/>
      <c r="B1" s="233" t="s">
        <v>137</v>
      </c>
      <c r="C1" s="21"/>
      <c r="D1" s="19"/>
      <c r="E1" s="234">
        <f>'SET 3.1 POF'!$D$7</f>
        <v>2022</v>
      </c>
      <c r="F1" s="21"/>
      <c r="G1" s="21"/>
      <c r="H1" s="21"/>
      <c r="I1" s="21"/>
      <c r="J1" s="19"/>
      <c r="K1" s="235" t="s">
        <v>138</v>
      </c>
      <c r="L1" s="19"/>
      <c r="M1" s="236">
        <f>'SET 3.1 POF'!$L$7</f>
        <v>12</v>
      </c>
      <c r="N1" s="19"/>
      <c r="O1" s="235" t="s">
        <v>139</v>
      </c>
      <c r="P1" s="21"/>
      <c r="Q1" s="19"/>
      <c r="R1" s="237" t="str">
        <f>'SET 3.1 POF'!$P$7</f>
        <v>San Nicolás</v>
      </c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19"/>
      <c r="AE1" s="238" t="s">
        <v>140</v>
      </c>
      <c r="AF1" s="21"/>
      <c r="AG1" s="21"/>
      <c r="AH1" s="239"/>
      <c r="AI1" s="240">
        <f>'SET 3.1 POF'!$AG$7</f>
        <v>402</v>
      </c>
      <c r="AJ1" s="21"/>
      <c r="AK1" s="21"/>
      <c r="AL1" s="19"/>
      <c r="AM1" s="241" t="s">
        <v>0</v>
      </c>
      <c r="AN1" s="110"/>
      <c r="AO1" s="110"/>
      <c r="AP1" s="110"/>
      <c r="AQ1" s="242"/>
      <c r="AR1" s="243" t="str">
        <f>IF('SET 3.1 POF'!$U$1="","",'SET 3.1 POF'!$U$1)</f>
        <v/>
      </c>
      <c r="AS1" s="244">
        <f>'SET 3.1 POF'!$AG$1</f>
        <v>44682</v>
      </c>
      <c r="AT1" s="21"/>
      <c r="AU1" s="21"/>
      <c r="AV1" s="21"/>
      <c r="AW1" s="27"/>
      <c r="AX1" s="245"/>
      <c r="AY1" s="245"/>
      <c r="AZ1" s="245"/>
      <c r="BA1" s="245"/>
      <c r="BB1" s="245"/>
      <c r="BC1" s="245"/>
      <c r="BD1" s="245"/>
      <c r="BE1" s="245"/>
    </row>
    <row r="2" ht="12.75" customHeight="1">
      <c r="A2" s="232"/>
      <c r="B2" s="79"/>
      <c r="C2" s="80"/>
      <c r="D2" s="81"/>
      <c r="E2" s="82"/>
      <c r="F2" s="80"/>
      <c r="G2" s="80"/>
      <c r="H2" s="80"/>
      <c r="I2" s="80"/>
      <c r="J2" s="81"/>
      <c r="K2" s="82"/>
      <c r="L2" s="81"/>
      <c r="M2" s="82"/>
      <c r="N2" s="81"/>
      <c r="O2" s="82"/>
      <c r="P2" s="80"/>
      <c r="Q2" s="81"/>
      <c r="R2" s="82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82"/>
      <c r="AF2" s="80"/>
      <c r="AG2" s="80"/>
      <c r="AH2" s="246"/>
      <c r="AI2" s="82"/>
      <c r="AJ2" s="80"/>
      <c r="AK2" s="80"/>
      <c r="AL2" s="81"/>
      <c r="AM2" s="247" t="s">
        <v>1</v>
      </c>
      <c r="AN2" s="122"/>
      <c r="AO2" s="122"/>
      <c r="AP2" s="122"/>
      <c r="AQ2" s="174"/>
      <c r="AR2" s="248" t="str">
        <f>IF('SET 3.1 POF'!$AC$1="","",'SET 3.1 POF'!$AC$1)</f>
        <v/>
      </c>
      <c r="AS2" s="79"/>
      <c r="AT2" s="80"/>
      <c r="AU2" s="80"/>
      <c r="AV2" s="80"/>
      <c r="AW2" s="84"/>
      <c r="AX2" s="245"/>
      <c r="AY2" s="245"/>
      <c r="AZ2" s="245"/>
      <c r="BA2" s="245"/>
      <c r="BB2" s="245"/>
      <c r="BC2" s="245"/>
      <c r="BD2" s="245"/>
      <c r="BE2" s="245"/>
    </row>
    <row r="3" ht="12.75" customHeight="1">
      <c r="A3" s="232"/>
      <c r="B3" s="249"/>
      <c r="C3" s="249"/>
      <c r="D3" s="249"/>
      <c r="E3" s="250"/>
      <c r="F3" s="250"/>
      <c r="G3" s="250"/>
      <c r="H3" s="250"/>
      <c r="I3" s="250"/>
      <c r="J3" s="250"/>
      <c r="K3" s="249"/>
      <c r="L3" s="249"/>
      <c r="M3" s="251"/>
      <c r="N3" s="251"/>
      <c r="O3" s="249"/>
      <c r="P3" s="249"/>
      <c r="Q3" s="249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3"/>
      <c r="AF3" s="253"/>
      <c r="AG3" s="253"/>
      <c r="AH3" s="253"/>
      <c r="AI3" s="253"/>
      <c r="AJ3" s="253"/>
      <c r="AK3" s="254"/>
      <c r="AL3" s="254"/>
      <c r="AM3" s="255"/>
      <c r="AN3" s="255"/>
      <c r="AO3" s="255"/>
      <c r="AP3" s="255"/>
      <c r="AQ3" s="25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</row>
    <row r="4" ht="12.75" customHeight="1">
      <c r="A4" s="245"/>
      <c r="B4" s="256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8"/>
      <c r="P4" s="258"/>
      <c r="Q4" s="258"/>
      <c r="R4" s="258"/>
      <c r="S4" s="258"/>
      <c r="T4" s="258"/>
      <c r="U4" s="258"/>
      <c r="V4" s="259" t="s">
        <v>141</v>
      </c>
      <c r="W4" s="7"/>
      <c r="X4" s="7"/>
      <c r="Y4" s="8"/>
      <c r="Z4" s="259" t="s">
        <v>142</v>
      </c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  <c r="AL4" s="259"/>
      <c r="AM4" s="260"/>
      <c r="AN4" s="261"/>
      <c r="AO4" s="7"/>
      <c r="AP4" s="7"/>
      <c r="AQ4" s="260"/>
      <c r="AR4" s="262"/>
      <c r="AS4" s="261"/>
      <c r="AT4" s="7"/>
      <c r="AU4" s="7"/>
      <c r="AV4" s="8"/>
      <c r="AW4" s="245"/>
      <c r="AX4" s="245"/>
      <c r="AY4" s="245"/>
      <c r="AZ4" s="245"/>
      <c r="BA4" s="245"/>
      <c r="BB4" s="245"/>
      <c r="BC4" s="245"/>
      <c r="BD4" s="245"/>
      <c r="BE4" s="245"/>
    </row>
    <row r="5" ht="12.75" customHeight="1">
      <c r="A5" s="245"/>
      <c r="B5" s="263" t="s">
        <v>143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64"/>
      <c r="Z5" s="265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64"/>
      <c r="AW5" s="245"/>
      <c r="AX5" s="245"/>
      <c r="AY5" s="245"/>
      <c r="AZ5" s="245"/>
      <c r="BA5" s="245"/>
      <c r="BB5" s="245"/>
      <c r="BC5" s="245"/>
      <c r="BD5" s="245"/>
      <c r="BE5" s="245"/>
    </row>
    <row r="6" ht="12.75" customHeight="1">
      <c r="A6" s="245"/>
      <c r="B6" s="101"/>
      <c r="Y6" s="4"/>
      <c r="Z6" s="101"/>
      <c r="AV6" s="4"/>
      <c r="AW6" s="245"/>
      <c r="AX6" s="245"/>
      <c r="AY6" s="245"/>
      <c r="AZ6" s="245"/>
      <c r="BA6" s="245"/>
      <c r="BB6" s="245"/>
      <c r="BC6" s="245"/>
      <c r="BD6" s="245"/>
      <c r="BE6" s="245"/>
    </row>
    <row r="7" ht="12.75" customHeight="1">
      <c r="A7" s="245"/>
      <c r="B7" s="101"/>
      <c r="Y7" s="4"/>
      <c r="Z7" s="101"/>
      <c r="AV7" s="4"/>
      <c r="AW7" s="245"/>
      <c r="AX7" s="245"/>
      <c r="AY7" s="245"/>
      <c r="AZ7" s="245"/>
      <c r="BA7" s="245"/>
      <c r="BB7" s="245"/>
      <c r="BC7" s="245"/>
      <c r="BD7" s="245"/>
      <c r="BE7" s="245"/>
    </row>
    <row r="8" ht="12.75" customHeight="1">
      <c r="A8" s="245"/>
      <c r="B8" s="101"/>
      <c r="Y8" s="4"/>
      <c r="Z8" s="101"/>
      <c r="AV8" s="4"/>
      <c r="AW8" s="245"/>
      <c r="AX8" s="245"/>
      <c r="AY8" s="245"/>
      <c r="AZ8" s="245"/>
      <c r="BA8" s="245"/>
      <c r="BB8" s="245"/>
      <c r="BC8" s="245"/>
      <c r="BD8" s="245"/>
      <c r="BE8" s="245"/>
    </row>
    <row r="9" ht="12.75" customHeight="1">
      <c r="A9" s="245"/>
      <c r="B9" s="101"/>
      <c r="Y9" s="4"/>
      <c r="Z9" s="101"/>
      <c r="AV9" s="4"/>
      <c r="AW9" s="245"/>
      <c r="AX9" s="245"/>
      <c r="AY9" s="245"/>
      <c r="AZ9" s="245"/>
      <c r="BA9" s="245"/>
      <c r="BB9" s="245"/>
      <c r="BC9" s="245"/>
      <c r="BD9" s="245"/>
      <c r="BE9" s="245"/>
    </row>
    <row r="10" ht="12.75" customHeight="1">
      <c r="A10" s="245"/>
      <c r="B10" s="101"/>
      <c r="Y10" s="4"/>
      <c r="Z10" s="101"/>
      <c r="AV10" s="4"/>
      <c r="AW10" s="245"/>
      <c r="AX10" s="245"/>
      <c r="AY10" s="245"/>
      <c r="AZ10" s="245"/>
      <c r="BA10" s="245"/>
      <c r="BB10" s="245"/>
      <c r="BC10" s="245"/>
      <c r="BD10" s="245"/>
      <c r="BE10" s="245"/>
    </row>
    <row r="11" ht="12.75" customHeight="1">
      <c r="A11" s="245"/>
      <c r="B11" s="101"/>
      <c r="Y11" s="4"/>
      <c r="Z11" s="101"/>
      <c r="AV11" s="4"/>
      <c r="AW11" s="245"/>
      <c r="AX11" s="245"/>
      <c r="AY11" s="245"/>
      <c r="AZ11" s="245"/>
      <c r="BA11" s="245"/>
      <c r="BB11" s="245"/>
      <c r="BC11" s="245"/>
      <c r="BD11" s="245"/>
      <c r="BE11" s="245"/>
    </row>
    <row r="12" ht="12.75" customHeight="1">
      <c r="A12" s="245"/>
      <c r="B12" s="101"/>
      <c r="Y12" s="4"/>
      <c r="Z12" s="101"/>
      <c r="AV12" s="4"/>
      <c r="AW12" s="245"/>
      <c r="AX12" s="245"/>
      <c r="AY12" s="245"/>
      <c r="AZ12" s="245"/>
      <c r="BA12" s="245"/>
      <c r="BB12" s="245"/>
      <c r="BC12" s="245"/>
      <c r="BD12" s="245"/>
      <c r="BE12" s="245"/>
    </row>
    <row r="13" ht="12.75" customHeight="1">
      <c r="A13" s="245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4"/>
      <c r="Z13" s="7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4"/>
      <c r="AW13" s="245"/>
      <c r="AX13" s="245"/>
      <c r="AY13" s="245"/>
      <c r="AZ13" s="245"/>
      <c r="BA13" s="245"/>
      <c r="BB13" s="245"/>
      <c r="BC13" s="245"/>
      <c r="BD13" s="245"/>
      <c r="BE13" s="245"/>
    </row>
    <row r="14" ht="12.0" customHeight="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</row>
    <row r="15" ht="25.5" customHeight="1">
      <c r="A15" s="266"/>
      <c r="B15" s="267" t="s">
        <v>144</v>
      </c>
      <c r="C15" s="19"/>
      <c r="D15" s="235" t="s">
        <v>145</v>
      </c>
      <c r="E15" s="21"/>
      <c r="F15" s="27"/>
      <c r="G15" s="268" t="s">
        <v>146</v>
      </c>
      <c r="H15" s="110"/>
      <c r="I15" s="110"/>
      <c r="J15" s="113"/>
      <c r="K15" s="268" t="s">
        <v>147</v>
      </c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3"/>
      <c r="W15" s="268" t="s">
        <v>148</v>
      </c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3"/>
      <c r="AI15" s="268" t="s">
        <v>149</v>
      </c>
      <c r="AJ15" s="110"/>
      <c r="AK15" s="110"/>
      <c r="AL15" s="110"/>
      <c r="AM15" s="110"/>
      <c r="AN15" s="110"/>
      <c r="AO15" s="113"/>
      <c r="AP15" s="269" t="s">
        <v>150</v>
      </c>
      <c r="AQ15" s="21"/>
      <c r="AR15" s="21"/>
      <c r="AS15" s="21"/>
      <c r="AT15" s="21"/>
      <c r="AU15" s="19"/>
      <c r="AV15" s="270" t="s">
        <v>151</v>
      </c>
      <c r="AW15" s="21"/>
      <c r="AX15" s="19"/>
      <c r="AY15" s="271" t="s">
        <v>152</v>
      </c>
      <c r="AZ15" s="110"/>
      <c r="BA15" s="113"/>
      <c r="BB15" s="267" t="s">
        <v>153</v>
      </c>
      <c r="BC15" s="21"/>
      <c r="BD15" s="27"/>
      <c r="BE15" s="272"/>
    </row>
    <row r="16" ht="36.75" customHeight="1">
      <c r="A16" s="273"/>
      <c r="B16" s="79"/>
      <c r="C16" s="81"/>
      <c r="D16" s="82"/>
      <c r="E16" s="80"/>
      <c r="F16" s="84"/>
      <c r="G16" s="274" t="s">
        <v>154</v>
      </c>
      <c r="H16" s="174"/>
      <c r="I16" s="275" t="s">
        <v>155</v>
      </c>
      <c r="J16" s="125"/>
      <c r="K16" s="274" t="s">
        <v>156</v>
      </c>
      <c r="L16" s="174"/>
      <c r="M16" s="275" t="s">
        <v>157</v>
      </c>
      <c r="N16" s="174"/>
      <c r="O16" s="275" t="s">
        <v>158</v>
      </c>
      <c r="P16" s="174"/>
      <c r="Q16" s="276" t="s">
        <v>159</v>
      </c>
      <c r="R16" s="174"/>
      <c r="S16" s="277" t="s">
        <v>160</v>
      </c>
      <c r="T16" s="174"/>
      <c r="U16" s="275" t="s">
        <v>45</v>
      </c>
      <c r="V16" s="125"/>
      <c r="W16" s="274" t="s">
        <v>161</v>
      </c>
      <c r="X16" s="174"/>
      <c r="Y16" s="275" t="s">
        <v>162</v>
      </c>
      <c r="Z16" s="174"/>
      <c r="AA16" s="275" t="s">
        <v>163</v>
      </c>
      <c r="AB16" s="174"/>
      <c r="AC16" s="275" t="s">
        <v>164</v>
      </c>
      <c r="AD16" s="174"/>
      <c r="AE16" s="275" t="s">
        <v>165</v>
      </c>
      <c r="AF16" s="174"/>
      <c r="AG16" s="275" t="s">
        <v>166</v>
      </c>
      <c r="AH16" s="125"/>
      <c r="AI16" s="274" t="s">
        <v>53</v>
      </c>
      <c r="AJ16" s="122"/>
      <c r="AK16" s="122"/>
      <c r="AL16" s="174"/>
      <c r="AM16" s="275" t="s">
        <v>17</v>
      </c>
      <c r="AN16" s="122"/>
      <c r="AO16" s="125"/>
      <c r="AP16" s="79"/>
      <c r="AQ16" s="80"/>
      <c r="AR16" s="80"/>
      <c r="AS16" s="80"/>
      <c r="AT16" s="80"/>
      <c r="AU16" s="81"/>
      <c r="AV16" s="82"/>
      <c r="AW16" s="80"/>
      <c r="AX16" s="81"/>
      <c r="AY16" s="278" t="s">
        <v>56</v>
      </c>
      <c r="AZ16" s="279" t="s">
        <v>167</v>
      </c>
      <c r="BA16" s="280" t="s">
        <v>168</v>
      </c>
      <c r="BB16" s="79"/>
      <c r="BC16" s="80"/>
      <c r="BD16" s="84"/>
      <c r="BE16" s="281"/>
    </row>
    <row r="17" ht="36.0" customHeight="1">
      <c r="A17" s="282"/>
      <c r="B17" s="283">
        <v>551279.0</v>
      </c>
      <c r="C17" s="284"/>
      <c r="D17" s="285" t="s">
        <v>109</v>
      </c>
      <c r="E17" s="286"/>
      <c r="F17" s="287"/>
      <c r="G17" s="288">
        <v>20.0</v>
      </c>
      <c r="H17" s="284"/>
      <c r="I17" s="289">
        <v>80.0</v>
      </c>
      <c r="J17" s="287"/>
      <c r="K17" s="290"/>
      <c r="L17" s="284"/>
      <c r="M17" s="291" t="s">
        <v>169</v>
      </c>
      <c r="N17" s="284"/>
      <c r="O17" s="292"/>
      <c r="P17" s="284"/>
      <c r="Q17" s="289"/>
      <c r="R17" s="284"/>
      <c r="S17" s="289" t="s">
        <v>170</v>
      </c>
      <c r="T17" s="284"/>
      <c r="U17" s="293">
        <v>42662.0</v>
      </c>
      <c r="V17" s="287"/>
      <c r="W17" s="294" t="s">
        <v>171</v>
      </c>
      <c r="X17" s="284"/>
      <c r="Y17" s="289" t="s">
        <v>172</v>
      </c>
      <c r="Z17" s="284"/>
      <c r="AA17" s="289" t="s">
        <v>173</v>
      </c>
      <c r="AB17" s="284"/>
      <c r="AC17" s="289" t="s">
        <v>171</v>
      </c>
      <c r="AD17" s="284"/>
      <c r="AE17" s="289" t="s">
        <v>66</v>
      </c>
      <c r="AF17" s="284"/>
      <c r="AG17" s="289" t="s">
        <v>174</v>
      </c>
      <c r="AH17" s="287"/>
      <c r="AI17" s="288" t="s">
        <v>16</v>
      </c>
      <c r="AJ17" s="286"/>
      <c r="AK17" s="286"/>
      <c r="AL17" s="284"/>
      <c r="AM17" s="289" t="s">
        <v>11</v>
      </c>
      <c r="AN17" s="286"/>
      <c r="AO17" s="287"/>
      <c r="AP17" s="288" t="s">
        <v>175</v>
      </c>
      <c r="AQ17" s="286"/>
      <c r="AR17" s="286"/>
      <c r="AS17" s="286"/>
      <c r="AT17" s="286"/>
      <c r="AU17" s="284"/>
      <c r="AV17" s="295">
        <v>2.0178917871E10</v>
      </c>
      <c r="AW17" s="286"/>
      <c r="AX17" s="284"/>
      <c r="AY17" s="296"/>
      <c r="AZ17" s="297" t="s">
        <v>169</v>
      </c>
      <c r="BA17" s="298"/>
      <c r="BB17" s="299" t="s">
        <v>176</v>
      </c>
      <c r="BC17" s="286"/>
      <c r="BD17" s="287"/>
      <c r="BE17" s="300"/>
    </row>
    <row r="18" ht="36.0" customHeight="1">
      <c r="A18" s="245"/>
      <c r="B18" s="301"/>
      <c r="C18" s="44"/>
      <c r="D18" s="302" t="s">
        <v>177</v>
      </c>
      <c r="E18" s="46"/>
      <c r="F18" s="52"/>
      <c r="G18" s="303"/>
      <c r="H18" s="44"/>
      <c r="I18" s="304"/>
      <c r="J18" s="52"/>
      <c r="K18" s="303"/>
      <c r="L18" s="44"/>
      <c r="M18" s="305"/>
      <c r="N18" s="44"/>
      <c r="O18" s="304"/>
      <c r="P18" s="44"/>
      <c r="Q18" s="304"/>
      <c r="R18" s="44"/>
      <c r="S18" s="304"/>
      <c r="T18" s="44"/>
      <c r="U18" s="304"/>
      <c r="V18" s="52"/>
      <c r="W18" s="303"/>
      <c r="X18" s="44"/>
      <c r="Y18" s="304"/>
      <c r="Z18" s="44"/>
      <c r="AA18" s="304"/>
      <c r="AB18" s="44"/>
      <c r="AC18" s="304"/>
      <c r="AD18" s="44"/>
      <c r="AE18" s="304"/>
      <c r="AF18" s="44"/>
      <c r="AG18" s="305" t="s">
        <v>174</v>
      </c>
      <c r="AH18" s="52"/>
      <c r="AI18" s="303"/>
      <c r="AJ18" s="46"/>
      <c r="AK18" s="46"/>
      <c r="AL18" s="44"/>
      <c r="AM18" s="304"/>
      <c r="AN18" s="46"/>
      <c r="AO18" s="52"/>
      <c r="AP18" s="306" t="s">
        <v>178</v>
      </c>
      <c r="AQ18" s="46"/>
      <c r="AR18" s="46"/>
      <c r="AS18" s="46"/>
      <c r="AT18" s="46"/>
      <c r="AU18" s="44"/>
      <c r="AV18" s="307"/>
      <c r="AW18" s="46"/>
      <c r="AX18" s="44"/>
      <c r="AY18" s="308"/>
      <c r="AZ18" s="309"/>
      <c r="BA18" s="310"/>
      <c r="BB18" s="311" t="s">
        <v>179</v>
      </c>
      <c r="BC18" s="46"/>
      <c r="BD18" s="52"/>
      <c r="BE18" s="312"/>
    </row>
    <row r="19" ht="36.0" customHeight="1">
      <c r="A19" s="245"/>
      <c r="B19" s="313">
        <v>1947960.0</v>
      </c>
      <c r="C19" s="44"/>
      <c r="D19" s="302" t="s">
        <v>180</v>
      </c>
      <c r="E19" s="46"/>
      <c r="F19" s="52"/>
      <c r="G19" s="306">
        <v>20.0</v>
      </c>
      <c r="H19" s="44"/>
      <c r="I19" s="305">
        <v>80.0</v>
      </c>
      <c r="J19" s="52"/>
      <c r="K19" s="303"/>
      <c r="L19" s="44"/>
      <c r="M19" s="304"/>
      <c r="N19" s="44"/>
      <c r="O19" s="305" t="s">
        <v>181</v>
      </c>
      <c r="P19" s="44"/>
      <c r="Q19" s="304"/>
      <c r="R19" s="44"/>
      <c r="S19" s="304"/>
      <c r="T19" s="44"/>
      <c r="U19" s="314">
        <v>41428.0</v>
      </c>
      <c r="V19" s="52"/>
      <c r="W19" s="306" t="s">
        <v>66</v>
      </c>
      <c r="X19" s="44"/>
      <c r="Y19" s="305" t="s">
        <v>66</v>
      </c>
      <c r="Z19" s="44"/>
      <c r="AA19" s="305" t="s">
        <v>66</v>
      </c>
      <c r="AB19" s="44"/>
      <c r="AC19" s="305" t="s">
        <v>66</v>
      </c>
      <c r="AD19" s="44"/>
      <c r="AE19" s="305" t="s">
        <v>66</v>
      </c>
      <c r="AF19" s="44"/>
      <c r="AG19" s="305" t="s">
        <v>174</v>
      </c>
      <c r="AH19" s="52"/>
      <c r="AI19" s="306" t="s">
        <v>16</v>
      </c>
      <c r="AJ19" s="46"/>
      <c r="AK19" s="46"/>
      <c r="AL19" s="44"/>
      <c r="AM19" s="305" t="s">
        <v>11</v>
      </c>
      <c r="AN19" s="46"/>
      <c r="AO19" s="52"/>
      <c r="AP19" s="306" t="s">
        <v>182</v>
      </c>
      <c r="AQ19" s="46"/>
      <c r="AR19" s="46"/>
      <c r="AS19" s="46"/>
      <c r="AT19" s="46"/>
      <c r="AU19" s="44"/>
      <c r="AV19" s="315">
        <v>2.7131005534E10</v>
      </c>
      <c r="AW19" s="46"/>
      <c r="AX19" s="44"/>
      <c r="AY19" s="308"/>
      <c r="AZ19" s="316" t="s">
        <v>181</v>
      </c>
      <c r="BA19" s="310"/>
      <c r="BB19" s="317"/>
      <c r="BC19" s="46"/>
      <c r="BD19" s="52"/>
      <c r="BE19" s="312"/>
    </row>
    <row r="20" ht="36.0" customHeight="1">
      <c r="A20" s="245"/>
      <c r="B20" s="313">
        <v>1489222.0</v>
      </c>
      <c r="C20" s="44"/>
      <c r="D20" s="302" t="s">
        <v>180</v>
      </c>
      <c r="E20" s="46"/>
      <c r="F20" s="52"/>
      <c r="G20" s="306">
        <v>20.0</v>
      </c>
      <c r="H20" s="44"/>
      <c r="I20" s="305">
        <v>80.0</v>
      </c>
      <c r="J20" s="52"/>
      <c r="K20" s="303"/>
      <c r="L20" s="44"/>
      <c r="M20" s="304"/>
      <c r="N20" s="44"/>
      <c r="O20" s="305" t="s">
        <v>181</v>
      </c>
      <c r="P20" s="44"/>
      <c r="Q20" s="305"/>
      <c r="R20" s="44"/>
      <c r="S20" s="304"/>
      <c r="T20" s="44"/>
      <c r="U20" s="314">
        <v>42949.0</v>
      </c>
      <c r="V20" s="52"/>
      <c r="W20" s="306" t="s">
        <v>183</v>
      </c>
      <c r="X20" s="44"/>
      <c r="Y20" s="305" t="s">
        <v>184</v>
      </c>
      <c r="Z20" s="44"/>
      <c r="AA20" s="305" t="s">
        <v>184</v>
      </c>
      <c r="AB20" s="44"/>
      <c r="AC20" s="305" t="s">
        <v>184</v>
      </c>
      <c r="AD20" s="44"/>
      <c r="AE20" s="305" t="s">
        <v>184</v>
      </c>
      <c r="AF20" s="44"/>
      <c r="AG20" s="305" t="s">
        <v>174</v>
      </c>
      <c r="AH20" s="52"/>
      <c r="AI20" s="306" t="s">
        <v>16</v>
      </c>
      <c r="AJ20" s="46"/>
      <c r="AK20" s="46"/>
      <c r="AL20" s="44"/>
      <c r="AM20" s="305" t="s">
        <v>11</v>
      </c>
      <c r="AN20" s="46"/>
      <c r="AO20" s="52"/>
      <c r="AP20" s="306" t="s">
        <v>185</v>
      </c>
      <c r="AQ20" s="46"/>
      <c r="AR20" s="46"/>
      <c r="AS20" s="46"/>
      <c r="AT20" s="46"/>
      <c r="AU20" s="44"/>
      <c r="AV20" s="315">
        <v>2.7111514351E10</v>
      </c>
      <c r="AW20" s="46"/>
      <c r="AX20" s="44"/>
      <c r="AY20" s="308"/>
      <c r="AZ20" s="316" t="s">
        <v>181</v>
      </c>
      <c r="BA20" s="310"/>
      <c r="BB20" s="317"/>
      <c r="BC20" s="46"/>
      <c r="BD20" s="52"/>
      <c r="BE20" s="312"/>
    </row>
    <row r="21" ht="36.0" customHeight="1">
      <c r="A21" s="282"/>
      <c r="B21" s="313">
        <v>551290.0</v>
      </c>
      <c r="C21" s="44"/>
      <c r="D21" s="302" t="s">
        <v>186</v>
      </c>
      <c r="E21" s="46"/>
      <c r="F21" s="52"/>
      <c r="G21" s="306">
        <v>20.0</v>
      </c>
      <c r="H21" s="44"/>
      <c r="I21" s="305">
        <v>80.0</v>
      </c>
      <c r="J21" s="52"/>
      <c r="K21" s="303"/>
      <c r="L21" s="44"/>
      <c r="M21" s="304"/>
      <c r="N21" s="44"/>
      <c r="O21" s="305" t="s">
        <v>181</v>
      </c>
      <c r="P21" s="44"/>
      <c r="Q21" s="304"/>
      <c r="R21" s="44"/>
      <c r="S21" s="304"/>
      <c r="T21" s="44"/>
      <c r="U21" s="314">
        <v>34820.0</v>
      </c>
      <c r="V21" s="52"/>
      <c r="W21" s="306" t="s">
        <v>171</v>
      </c>
      <c r="X21" s="44"/>
      <c r="Y21" s="305" t="s">
        <v>171</v>
      </c>
      <c r="Z21" s="44"/>
      <c r="AA21" s="305" t="s">
        <v>171</v>
      </c>
      <c r="AB21" s="44"/>
      <c r="AC21" s="305" t="s">
        <v>171</v>
      </c>
      <c r="AD21" s="44"/>
      <c r="AE21" s="305" t="s">
        <v>171</v>
      </c>
      <c r="AF21" s="44"/>
      <c r="AG21" s="305" t="s">
        <v>174</v>
      </c>
      <c r="AH21" s="52"/>
      <c r="AI21" s="306" t="s">
        <v>16</v>
      </c>
      <c r="AJ21" s="46"/>
      <c r="AK21" s="46"/>
      <c r="AL21" s="44"/>
      <c r="AM21" s="305" t="s">
        <v>11</v>
      </c>
      <c r="AN21" s="46"/>
      <c r="AO21" s="52"/>
      <c r="AP21" s="306" t="s">
        <v>187</v>
      </c>
      <c r="AQ21" s="46"/>
      <c r="AR21" s="46"/>
      <c r="AS21" s="46"/>
      <c r="AT21" s="46"/>
      <c r="AU21" s="44"/>
      <c r="AV21" s="315">
        <v>2.7143732512E10</v>
      </c>
      <c r="AW21" s="46"/>
      <c r="AX21" s="44"/>
      <c r="AY21" s="318" t="s">
        <v>181</v>
      </c>
      <c r="AZ21" s="309"/>
      <c r="BA21" s="310"/>
      <c r="BB21" s="311" t="s">
        <v>188</v>
      </c>
      <c r="BC21" s="46"/>
      <c r="BD21" s="52"/>
      <c r="BE21" s="300"/>
    </row>
    <row r="22" ht="36.0" customHeight="1">
      <c r="A22" s="245"/>
      <c r="B22" s="313">
        <v>55129.0</v>
      </c>
      <c r="C22" s="44"/>
      <c r="D22" s="302" t="s">
        <v>186</v>
      </c>
      <c r="E22" s="46"/>
      <c r="F22" s="52"/>
      <c r="G22" s="306">
        <v>20.0</v>
      </c>
      <c r="H22" s="44"/>
      <c r="I22" s="305">
        <v>80.0</v>
      </c>
      <c r="J22" s="52"/>
      <c r="K22" s="303"/>
      <c r="L22" s="44"/>
      <c r="M22" s="304"/>
      <c r="N22" s="44"/>
      <c r="O22" s="305" t="s">
        <v>181</v>
      </c>
      <c r="P22" s="44"/>
      <c r="Q22" s="304"/>
      <c r="R22" s="44"/>
      <c r="S22" s="304"/>
      <c r="T22" s="44"/>
      <c r="U22" s="314">
        <v>42853.0</v>
      </c>
      <c r="V22" s="52"/>
      <c r="W22" s="306" t="s">
        <v>171</v>
      </c>
      <c r="X22" s="44"/>
      <c r="Y22" s="305" t="s">
        <v>171</v>
      </c>
      <c r="Z22" s="44"/>
      <c r="AA22" s="305" t="s">
        <v>171</v>
      </c>
      <c r="AB22" s="44"/>
      <c r="AC22" s="305" t="s">
        <v>171</v>
      </c>
      <c r="AD22" s="44"/>
      <c r="AE22" s="305" t="s">
        <v>171</v>
      </c>
      <c r="AF22" s="44"/>
      <c r="AG22" s="305" t="s">
        <v>174</v>
      </c>
      <c r="AH22" s="52"/>
      <c r="AI22" s="306" t="s">
        <v>16</v>
      </c>
      <c r="AJ22" s="46"/>
      <c r="AK22" s="46"/>
      <c r="AL22" s="44"/>
      <c r="AM22" s="305" t="s">
        <v>11</v>
      </c>
      <c r="AN22" s="46"/>
      <c r="AO22" s="52"/>
      <c r="AP22" s="306" t="s">
        <v>189</v>
      </c>
      <c r="AQ22" s="46"/>
      <c r="AR22" s="46"/>
      <c r="AS22" s="46"/>
      <c r="AT22" s="46"/>
      <c r="AU22" s="44"/>
      <c r="AV22" s="315">
        <v>2.732279449E10</v>
      </c>
      <c r="AW22" s="46"/>
      <c r="AX22" s="44"/>
      <c r="AY22" s="308"/>
      <c r="AZ22" s="309"/>
      <c r="BA22" s="319" t="s">
        <v>181</v>
      </c>
      <c r="BB22" s="311" t="s">
        <v>190</v>
      </c>
      <c r="BC22" s="46"/>
      <c r="BD22" s="52"/>
      <c r="BE22" s="312"/>
    </row>
    <row r="23" ht="36.0" customHeight="1">
      <c r="A23" s="245"/>
      <c r="B23" s="301"/>
      <c r="C23" s="44"/>
      <c r="D23" s="320"/>
      <c r="E23" s="46"/>
      <c r="F23" s="52"/>
      <c r="G23" s="303"/>
      <c r="H23" s="44"/>
      <c r="I23" s="304"/>
      <c r="J23" s="52"/>
      <c r="K23" s="303"/>
      <c r="L23" s="44"/>
      <c r="M23" s="304"/>
      <c r="N23" s="44"/>
      <c r="O23" s="304"/>
      <c r="P23" s="44"/>
      <c r="Q23" s="304"/>
      <c r="R23" s="44"/>
      <c r="S23" s="304"/>
      <c r="T23" s="44"/>
      <c r="U23" s="304"/>
      <c r="V23" s="52"/>
      <c r="W23" s="303"/>
      <c r="X23" s="44"/>
      <c r="Y23" s="304"/>
      <c r="Z23" s="44"/>
      <c r="AA23" s="304"/>
      <c r="AB23" s="44"/>
      <c r="AC23" s="304"/>
      <c r="AD23" s="44"/>
      <c r="AE23" s="304"/>
      <c r="AF23" s="44"/>
      <c r="AG23" s="304"/>
      <c r="AH23" s="52"/>
      <c r="AI23" s="303"/>
      <c r="AJ23" s="46"/>
      <c r="AK23" s="46"/>
      <c r="AL23" s="44"/>
      <c r="AM23" s="304"/>
      <c r="AN23" s="46"/>
      <c r="AO23" s="52"/>
      <c r="AP23" s="303"/>
      <c r="AQ23" s="46"/>
      <c r="AR23" s="46"/>
      <c r="AS23" s="46"/>
      <c r="AT23" s="46"/>
      <c r="AU23" s="44"/>
      <c r="AV23" s="307"/>
      <c r="AW23" s="46"/>
      <c r="AX23" s="44"/>
      <c r="AY23" s="308"/>
      <c r="AZ23" s="309"/>
      <c r="BA23" s="310"/>
      <c r="BB23" s="317"/>
      <c r="BC23" s="46"/>
      <c r="BD23" s="52"/>
      <c r="BE23" s="312"/>
    </row>
    <row r="24" ht="36.0" customHeight="1">
      <c r="A24" s="245"/>
      <c r="B24" s="301"/>
      <c r="C24" s="44"/>
      <c r="D24" s="320"/>
      <c r="E24" s="46"/>
      <c r="F24" s="52"/>
      <c r="G24" s="303"/>
      <c r="H24" s="44"/>
      <c r="I24" s="304"/>
      <c r="J24" s="52"/>
      <c r="K24" s="303"/>
      <c r="L24" s="44"/>
      <c r="M24" s="304"/>
      <c r="N24" s="44"/>
      <c r="O24" s="304"/>
      <c r="P24" s="44"/>
      <c r="Q24" s="304"/>
      <c r="R24" s="44"/>
      <c r="S24" s="304"/>
      <c r="T24" s="44"/>
      <c r="U24" s="304"/>
      <c r="V24" s="52"/>
      <c r="W24" s="303"/>
      <c r="X24" s="44"/>
      <c r="Y24" s="304"/>
      <c r="Z24" s="44"/>
      <c r="AA24" s="304"/>
      <c r="AB24" s="44"/>
      <c r="AC24" s="304"/>
      <c r="AD24" s="44"/>
      <c r="AE24" s="304"/>
      <c r="AF24" s="44"/>
      <c r="AG24" s="304"/>
      <c r="AH24" s="52"/>
      <c r="AI24" s="303"/>
      <c r="AJ24" s="46"/>
      <c r="AK24" s="46"/>
      <c r="AL24" s="44"/>
      <c r="AM24" s="304"/>
      <c r="AN24" s="46"/>
      <c r="AO24" s="52"/>
      <c r="AP24" s="303"/>
      <c r="AQ24" s="46"/>
      <c r="AR24" s="46"/>
      <c r="AS24" s="46"/>
      <c r="AT24" s="46"/>
      <c r="AU24" s="44"/>
      <c r="AV24" s="307"/>
      <c r="AW24" s="46"/>
      <c r="AX24" s="44"/>
      <c r="AY24" s="308"/>
      <c r="AZ24" s="309"/>
      <c r="BA24" s="310"/>
      <c r="BB24" s="317"/>
      <c r="BC24" s="46"/>
      <c r="BD24" s="52"/>
      <c r="BE24" s="312"/>
    </row>
    <row r="25" ht="36.0" customHeight="1">
      <c r="A25" s="282"/>
      <c r="B25" s="301"/>
      <c r="C25" s="44"/>
      <c r="D25" s="320"/>
      <c r="E25" s="46"/>
      <c r="F25" s="52"/>
      <c r="G25" s="303"/>
      <c r="H25" s="44"/>
      <c r="I25" s="304"/>
      <c r="J25" s="52"/>
      <c r="K25" s="303"/>
      <c r="L25" s="44"/>
      <c r="M25" s="304"/>
      <c r="N25" s="44"/>
      <c r="O25" s="304"/>
      <c r="P25" s="44"/>
      <c r="Q25" s="304"/>
      <c r="R25" s="44"/>
      <c r="S25" s="304"/>
      <c r="T25" s="44"/>
      <c r="U25" s="304"/>
      <c r="V25" s="52"/>
      <c r="W25" s="303"/>
      <c r="X25" s="44"/>
      <c r="Y25" s="304"/>
      <c r="Z25" s="44"/>
      <c r="AA25" s="304"/>
      <c r="AB25" s="44"/>
      <c r="AC25" s="304"/>
      <c r="AD25" s="44"/>
      <c r="AE25" s="304"/>
      <c r="AF25" s="44"/>
      <c r="AG25" s="304"/>
      <c r="AH25" s="52"/>
      <c r="AI25" s="303"/>
      <c r="AJ25" s="46"/>
      <c r="AK25" s="46"/>
      <c r="AL25" s="44"/>
      <c r="AM25" s="304"/>
      <c r="AN25" s="46"/>
      <c r="AO25" s="52"/>
      <c r="AP25" s="303"/>
      <c r="AQ25" s="46"/>
      <c r="AR25" s="46"/>
      <c r="AS25" s="46"/>
      <c r="AT25" s="46"/>
      <c r="AU25" s="44"/>
      <c r="AV25" s="307"/>
      <c r="AW25" s="46"/>
      <c r="AX25" s="44"/>
      <c r="AY25" s="308"/>
      <c r="AZ25" s="309"/>
      <c r="BA25" s="310"/>
      <c r="BB25" s="317"/>
      <c r="BC25" s="46"/>
      <c r="BD25" s="52"/>
      <c r="BE25" s="300"/>
    </row>
    <row r="26" ht="36.0" customHeight="1">
      <c r="A26" s="245"/>
      <c r="B26" s="301"/>
      <c r="C26" s="44"/>
      <c r="D26" s="320"/>
      <c r="E26" s="46"/>
      <c r="F26" s="52"/>
      <c r="G26" s="303"/>
      <c r="H26" s="44"/>
      <c r="I26" s="304"/>
      <c r="J26" s="52"/>
      <c r="K26" s="303"/>
      <c r="L26" s="44"/>
      <c r="M26" s="304"/>
      <c r="N26" s="44"/>
      <c r="O26" s="304"/>
      <c r="P26" s="44"/>
      <c r="Q26" s="304"/>
      <c r="R26" s="44"/>
      <c r="S26" s="304"/>
      <c r="T26" s="44"/>
      <c r="U26" s="304"/>
      <c r="V26" s="52"/>
      <c r="W26" s="303"/>
      <c r="X26" s="44"/>
      <c r="Y26" s="304"/>
      <c r="Z26" s="44"/>
      <c r="AA26" s="304"/>
      <c r="AB26" s="44"/>
      <c r="AC26" s="304"/>
      <c r="AD26" s="44"/>
      <c r="AE26" s="304"/>
      <c r="AF26" s="44"/>
      <c r="AG26" s="304"/>
      <c r="AH26" s="52"/>
      <c r="AI26" s="303"/>
      <c r="AJ26" s="46"/>
      <c r="AK26" s="46"/>
      <c r="AL26" s="44"/>
      <c r="AM26" s="304"/>
      <c r="AN26" s="46"/>
      <c r="AO26" s="52"/>
      <c r="AP26" s="303"/>
      <c r="AQ26" s="46"/>
      <c r="AR26" s="46"/>
      <c r="AS26" s="46"/>
      <c r="AT26" s="46"/>
      <c r="AU26" s="44"/>
      <c r="AV26" s="307"/>
      <c r="AW26" s="46"/>
      <c r="AX26" s="44"/>
      <c r="AY26" s="308"/>
      <c r="AZ26" s="309"/>
      <c r="BA26" s="310"/>
      <c r="BB26" s="317"/>
      <c r="BC26" s="46"/>
      <c r="BD26" s="52"/>
      <c r="BE26" s="312"/>
    </row>
    <row r="27" ht="36.0" customHeight="1">
      <c r="A27" s="245"/>
      <c r="B27" s="301"/>
      <c r="C27" s="44"/>
      <c r="D27" s="320"/>
      <c r="E27" s="46"/>
      <c r="F27" s="52"/>
      <c r="G27" s="303"/>
      <c r="H27" s="44"/>
      <c r="I27" s="304"/>
      <c r="J27" s="52"/>
      <c r="K27" s="303"/>
      <c r="L27" s="44"/>
      <c r="M27" s="304"/>
      <c r="N27" s="44"/>
      <c r="O27" s="304"/>
      <c r="P27" s="44"/>
      <c r="Q27" s="304"/>
      <c r="R27" s="44"/>
      <c r="S27" s="304"/>
      <c r="T27" s="44"/>
      <c r="U27" s="304"/>
      <c r="V27" s="52"/>
      <c r="W27" s="303"/>
      <c r="X27" s="44"/>
      <c r="Y27" s="304"/>
      <c r="Z27" s="44"/>
      <c r="AA27" s="304"/>
      <c r="AB27" s="44"/>
      <c r="AC27" s="304"/>
      <c r="AD27" s="44"/>
      <c r="AE27" s="304"/>
      <c r="AF27" s="44"/>
      <c r="AG27" s="304"/>
      <c r="AH27" s="52"/>
      <c r="AI27" s="303"/>
      <c r="AJ27" s="46"/>
      <c r="AK27" s="46"/>
      <c r="AL27" s="44"/>
      <c r="AM27" s="304"/>
      <c r="AN27" s="46"/>
      <c r="AO27" s="52"/>
      <c r="AP27" s="303"/>
      <c r="AQ27" s="46"/>
      <c r="AR27" s="46"/>
      <c r="AS27" s="46"/>
      <c r="AT27" s="46"/>
      <c r="AU27" s="44"/>
      <c r="AV27" s="307"/>
      <c r="AW27" s="46"/>
      <c r="AX27" s="44"/>
      <c r="AY27" s="308"/>
      <c r="AZ27" s="309"/>
      <c r="BA27" s="310"/>
      <c r="BB27" s="317"/>
      <c r="BC27" s="46"/>
      <c r="BD27" s="52"/>
      <c r="BE27" s="312"/>
    </row>
    <row r="28" ht="36.0" customHeight="1">
      <c r="A28" s="245"/>
      <c r="B28" s="301"/>
      <c r="C28" s="44"/>
      <c r="D28" s="320"/>
      <c r="E28" s="46"/>
      <c r="F28" s="52"/>
      <c r="G28" s="303"/>
      <c r="H28" s="44"/>
      <c r="I28" s="304"/>
      <c r="J28" s="52"/>
      <c r="K28" s="303"/>
      <c r="L28" s="44"/>
      <c r="M28" s="304"/>
      <c r="N28" s="44"/>
      <c r="O28" s="304"/>
      <c r="P28" s="44"/>
      <c r="Q28" s="304"/>
      <c r="R28" s="44"/>
      <c r="S28" s="304"/>
      <c r="T28" s="44"/>
      <c r="U28" s="304"/>
      <c r="V28" s="52"/>
      <c r="W28" s="303"/>
      <c r="X28" s="44"/>
      <c r="Y28" s="304"/>
      <c r="Z28" s="44"/>
      <c r="AA28" s="304"/>
      <c r="AB28" s="44"/>
      <c r="AC28" s="304"/>
      <c r="AD28" s="44"/>
      <c r="AE28" s="304"/>
      <c r="AF28" s="44"/>
      <c r="AG28" s="304"/>
      <c r="AH28" s="52"/>
      <c r="AI28" s="303"/>
      <c r="AJ28" s="46"/>
      <c r="AK28" s="46"/>
      <c r="AL28" s="44"/>
      <c r="AM28" s="304"/>
      <c r="AN28" s="46"/>
      <c r="AO28" s="52"/>
      <c r="AP28" s="303"/>
      <c r="AQ28" s="46"/>
      <c r="AR28" s="46"/>
      <c r="AS28" s="46"/>
      <c r="AT28" s="46"/>
      <c r="AU28" s="44"/>
      <c r="AV28" s="307"/>
      <c r="AW28" s="46"/>
      <c r="AX28" s="44"/>
      <c r="AY28" s="308"/>
      <c r="AZ28" s="309"/>
      <c r="BA28" s="310"/>
      <c r="BB28" s="317"/>
      <c r="BC28" s="46"/>
      <c r="BD28" s="52"/>
      <c r="BE28" s="312"/>
    </row>
    <row r="29" ht="36.0" customHeight="1">
      <c r="A29" s="282"/>
      <c r="B29" s="301"/>
      <c r="C29" s="44"/>
      <c r="D29" s="320"/>
      <c r="E29" s="46"/>
      <c r="F29" s="52"/>
      <c r="G29" s="303"/>
      <c r="H29" s="44"/>
      <c r="I29" s="304"/>
      <c r="J29" s="52"/>
      <c r="K29" s="303"/>
      <c r="L29" s="44"/>
      <c r="M29" s="304"/>
      <c r="N29" s="44"/>
      <c r="O29" s="304"/>
      <c r="P29" s="44"/>
      <c r="Q29" s="304"/>
      <c r="R29" s="44"/>
      <c r="S29" s="304"/>
      <c r="T29" s="44"/>
      <c r="U29" s="304"/>
      <c r="V29" s="52"/>
      <c r="W29" s="303"/>
      <c r="X29" s="44"/>
      <c r="Y29" s="304"/>
      <c r="Z29" s="44"/>
      <c r="AA29" s="304"/>
      <c r="AB29" s="44"/>
      <c r="AC29" s="304"/>
      <c r="AD29" s="44"/>
      <c r="AE29" s="304"/>
      <c r="AF29" s="44"/>
      <c r="AG29" s="304"/>
      <c r="AH29" s="52"/>
      <c r="AI29" s="303"/>
      <c r="AJ29" s="46"/>
      <c r="AK29" s="46"/>
      <c r="AL29" s="44"/>
      <c r="AM29" s="304"/>
      <c r="AN29" s="46"/>
      <c r="AO29" s="52"/>
      <c r="AP29" s="303"/>
      <c r="AQ29" s="46"/>
      <c r="AR29" s="46"/>
      <c r="AS29" s="46"/>
      <c r="AT29" s="46"/>
      <c r="AU29" s="44"/>
      <c r="AV29" s="307"/>
      <c r="AW29" s="46"/>
      <c r="AX29" s="44"/>
      <c r="AY29" s="308"/>
      <c r="AZ29" s="309"/>
      <c r="BA29" s="310"/>
      <c r="BB29" s="317"/>
      <c r="BC29" s="46"/>
      <c r="BD29" s="52"/>
      <c r="BE29" s="300"/>
    </row>
    <row r="30" ht="36.0" customHeight="1">
      <c r="A30" s="245"/>
      <c r="B30" s="301"/>
      <c r="C30" s="44"/>
      <c r="D30" s="320"/>
      <c r="E30" s="46"/>
      <c r="F30" s="52"/>
      <c r="G30" s="303"/>
      <c r="H30" s="44"/>
      <c r="I30" s="304"/>
      <c r="J30" s="52"/>
      <c r="K30" s="303"/>
      <c r="L30" s="44"/>
      <c r="M30" s="304"/>
      <c r="N30" s="44"/>
      <c r="O30" s="304"/>
      <c r="P30" s="44"/>
      <c r="Q30" s="304"/>
      <c r="R30" s="44"/>
      <c r="S30" s="304"/>
      <c r="T30" s="44"/>
      <c r="U30" s="304"/>
      <c r="V30" s="52"/>
      <c r="W30" s="303"/>
      <c r="X30" s="44"/>
      <c r="Y30" s="304"/>
      <c r="Z30" s="44"/>
      <c r="AA30" s="304"/>
      <c r="AB30" s="44"/>
      <c r="AC30" s="304"/>
      <c r="AD30" s="44"/>
      <c r="AE30" s="304"/>
      <c r="AF30" s="44"/>
      <c r="AG30" s="304"/>
      <c r="AH30" s="52"/>
      <c r="AI30" s="303"/>
      <c r="AJ30" s="46"/>
      <c r="AK30" s="46"/>
      <c r="AL30" s="44"/>
      <c r="AM30" s="304"/>
      <c r="AN30" s="46"/>
      <c r="AO30" s="52"/>
      <c r="AP30" s="303"/>
      <c r="AQ30" s="46"/>
      <c r="AR30" s="46"/>
      <c r="AS30" s="46"/>
      <c r="AT30" s="46"/>
      <c r="AU30" s="44"/>
      <c r="AV30" s="307"/>
      <c r="AW30" s="46"/>
      <c r="AX30" s="44"/>
      <c r="AY30" s="308"/>
      <c r="AZ30" s="309"/>
      <c r="BA30" s="310"/>
      <c r="BB30" s="317"/>
      <c r="BC30" s="46"/>
      <c r="BD30" s="52"/>
      <c r="BE30" s="312"/>
    </row>
    <row r="31" ht="36.0" customHeight="1">
      <c r="A31" s="245"/>
      <c r="B31" s="301"/>
      <c r="C31" s="44"/>
      <c r="D31" s="320"/>
      <c r="E31" s="46"/>
      <c r="F31" s="52"/>
      <c r="G31" s="303"/>
      <c r="H31" s="44"/>
      <c r="I31" s="304"/>
      <c r="J31" s="52"/>
      <c r="K31" s="303"/>
      <c r="L31" s="44"/>
      <c r="M31" s="304"/>
      <c r="N31" s="44"/>
      <c r="O31" s="304"/>
      <c r="P31" s="44"/>
      <c r="Q31" s="304"/>
      <c r="R31" s="44"/>
      <c r="S31" s="304"/>
      <c r="T31" s="44"/>
      <c r="U31" s="304"/>
      <c r="V31" s="52"/>
      <c r="W31" s="303"/>
      <c r="X31" s="44"/>
      <c r="Y31" s="304"/>
      <c r="Z31" s="44"/>
      <c r="AA31" s="304"/>
      <c r="AB31" s="44"/>
      <c r="AC31" s="304"/>
      <c r="AD31" s="44"/>
      <c r="AE31" s="304"/>
      <c r="AF31" s="44"/>
      <c r="AG31" s="304"/>
      <c r="AH31" s="52"/>
      <c r="AI31" s="303"/>
      <c r="AJ31" s="46"/>
      <c r="AK31" s="46"/>
      <c r="AL31" s="44"/>
      <c r="AM31" s="304"/>
      <c r="AN31" s="46"/>
      <c r="AO31" s="52"/>
      <c r="AP31" s="303"/>
      <c r="AQ31" s="46"/>
      <c r="AR31" s="46"/>
      <c r="AS31" s="46"/>
      <c r="AT31" s="46"/>
      <c r="AU31" s="44"/>
      <c r="AV31" s="307"/>
      <c r="AW31" s="46"/>
      <c r="AX31" s="44"/>
      <c r="AY31" s="308"/>
      <c r="AZ31" s="309"/>
      <c r="BA31" s="310"/>
      <c r="BB31" s="317"/>
      <c r="BC31" s="46"/>
      <c r="BD31" s="52"/>
      <c r="BE31" s="312"/>
    </row>
    <row r="32" ht="36.0" customHeight="1">
      <c r="A32" s="245"/>
      <c r="B32" s="301"/>
      <c r="C32" s="44"/>
      <c r="D32" s="320"/>
      <c r="E32" s="46"/>
      <c r="F32" s="52"/>
      <c r="G32" s="303"/>
      <c r="H32" s="44"/>
      <c r="I32" s="304"/>
      <c r="J32" s="52"/>
      <c r="K32" s="303"/>
      <c r="L32" s="44"/>
      <c r="M32" s="304"/>
      <c r="N32" s="44"/>
      <c r="O32" s="304"/>
      <c r="P32" s="44"/>
      <c r="Q32" s="304"/>
      <c r="R32" s="44"/>
      <c r="S32" s="304"/>
      <c r="T32" s="44"/>
      <c r="U32" s="304"/>
      <c r="V32" s="52"/>
      <c r="W32" s="303"/>
      <c r="X32" s="44"/>
      <c r="Y32" s="304"/>
      <c r="Z32" s="44"/>
      <c r="AA32" s="304"/>
      <c r="AB32" s="44"/>
      <c r="AC32" s="304"/>
      <c r="AD32" s="44"/>
      <c r="AE32" s="304"/>
      <c r="AF32" s="44"/>
      <c r="AG32" s="304"/>
      <c r="AH32" s="52"/>
      <c r="AI32" s="303"/>
      <c r="AJ32" s="46"/>
      <c r="AK32" s="46"/>
      <c r="AL32" s="44"/>
      <c r="AM32" s="304"/>
      <c r="AN32" s="46"/>
      <c r="AO32" s="52"/>
      <c r="AP32" s="303"/>
      <c r="AQ32" s="46"/>
      <c r="AR32" s="46"/>
      <c r="AS32" s="46"/>
      <c r="AT32" s="46"/>
      <c r="AU32" s="44"/>
      <c r="AV32" s="307"/>
      <c r="AW32" s="46"/>
      <c r="AX32" s="44"/>
      <c r="AY32" s="308"/>
      <c r="AZ32" s="309"/>
      <c r="BA32" s="310"/>
      <c r="BB32" s="317"/>
      <c r="BC32" s="46"/>
      <c r="BD32" s="52"/>
      <c r="BE32" s="312"/>
    </row>
    <row r="33" ht="36.0" customHeight="1">
      <c r="A33" s="282"/>
      <c r="B33" s="301"/>
      <c r="C33" s="44"/>
      <c r="D33" s="320"/>
      <c r="E33" s="46"/>
      <c r="F33" s="52"/>
      <c r="G33" s="303"/>
      <c r="H33" s="44"/>
      <c r="I33" s="304"/>
      <c r="J33" s="52"/>
      <c r="K33" s="303"/>
      <c r="L33" s="44"/>
      <c r="M33" s="304"/>
      <c r="N33" s="44"/>
      <c r="O33" s="304"/>
      <c r="P33" s="44"/>
      <c r="Q33" s="304"/>
      <c r="R33" s="44"/>
      <c r="S33" s="304"/>
      <c r="T33" s="44"/>
      <c r="U33" s="304"/>
      <c r="V33" s="52"/>
      <c r="W33" s="303"/>
      <c r="X33" s="44"/>
      <c r="Y33" s="304"/>
      <c r="Z33" s="44"/>
      <c r="AA33" s="304"/>
      <c r="AB33" s="44"/>
      <c r="AC33" s="304"/>
      <c r="AD33" s="44"/>
      <c r="AE33" s="304"/>
      <c r="AF33" s="44"/>
      <c r="AG33" s="304"/>
      <c r="AH33" s="52"/>
      <c r="AI33" s="303"/>
      <c r="AJ33" s="46"/>
      <c r="AK33" s="46"/>
      <c r="AL33" s="44"/>
      <c r="AM33" s="304"/>
      <c r="AN33" s="46"/>
      <c r="AO33" s="52"/>
      <c r="AP33" s="303"/>
      <c r="AQ33" s="46"/>
      <c r="AR33" s="46"/>
      <c r="AS33" s="46"/>
      <c r="AT33" s="46"/>
      <c r="AU33" s="44"/>
      <c r="AV33" s="307"/>
      <c r="AW33" s="46"/>
      <c r="AX33" s="44"/>
      <c r="AY33" s="308"/>
      <c r="AZ33" s="309"/>
      <c r="BA33" s="310"/>
      <c r="BB33" s="317"/>
      <c r="BC33" s="46"/>
      <c r="BD33" s="52"/>
      <c r="BE33" s="300"/>
    </row>
    <row r="34" ht="36.0" customHeight="1">
      <c r="A34" s="245"/>
      <c r="B34" s="301"/>
      <c r="C34" s="44"/>
      <c r="D34" s="320"/>
      <c r="E34" s="46"/>
      <c r="F34" s="52"/>
      <c r="G34" s="303"/>
      <c r="H34" s="44"/>
      <c r="I34" s="304"/>
      <c r="J34" s="52"/>
      <c r="K34" s="303"/>
      <c r="L34" s="44"/>
      <c r="M34" s="304"/>
      <c r="N34" s="44"/>
      <c r="O34" s="304"/>
      <c r="P34" s="44"/>
      <c r="Q34" s="304"/>
      <c r="R34" s="44"/>
      <c r="S34" s="304"/>
      <c r="T34" s="44"/>
      <c r="U34" s="304"/>
      <c r="V34" s="52"/>
      <c r="W34" s="303"/>
      <c r="X34" s="44"/>
      <c r="Y34" s="304"/>
      <c r="Z34" s="44"/>
      <c r="AA34" s="304"/>
      <c r="AB34" s="44"/>
      <c r="AC34" s="304"/>
      <c r="AD34" s="44"/>
      <c r="AE34" s="304"/>
      <c r="AF34" s="44"/>
      <c r="AG34" s="304"/>
      <c r="AH34" s="52"/>
      <c r="AI34" s="303"/>
      <c r="AJ34" s="46"/>
      <c r="AK34" s="46"/>
      <c r="AL34" s="44"/>
      <c r="AM34" s="304"/>
      <c r="AN34" s="46"/>
      <c r="AO34" s="52"/>
      <c r="AP34" s="303"/>
      <c r="AQ34" s="46"/>
      <c r="AR34" s="46"/>
      <c r="AS34" s="46"/>
      <c r="AT34" s="46"/>
      <c r="AU34" s="44"/>
      <c r="AV34" s="307"/>
      <c r="AW34" s="46"/>
      <c r="AX34" s="44"/>
      <c r="AY34" s="308"/>
      <c r="AZ34" s="309"/>
      <c r="BA34" s="310"/>
      <c r="BB34" s="317"/>
      <c r="BC34" s="46"/>
      <c r="BD34" s="52"/>
      <c r="BE34" s="312"/>
    </row>
    <row r="35" ht="36.0" customHeight="1">
      <c r="A35" s="245"/>
      <c r="B35" s="301"/>
      <c r="C35" s="44"/>
      <c r="D35" s="320"/>
      <c r="E35" s="46"/>
      <c r="F35" s="52"/>
      <c r="G35" s="303"/>
      <c r="H35" s="44"/>
      <c r="I35" s="304"/>
      <c r="J35" s="52"/>
      <c r="K35" s="303"/>
      <c r="L35" s="44"/>
      <c r="M35" s="304"/>
      <c r="N35" s="44"/>
      <c r="O35" s="304"/>
      <c r="P35" s="44"/>
      <c r="Q35" s="304"/>
      <c r="R35" s="44"/>
      <c r="S35" s="304"/>
      <c r="T35" s="44"/>
      <c r="U35" s="304"/>
      <c r="V35" s="52"/>
      <c r="W35" s="303"/>
      <c r="X35" s="44"/>
      <c r="Y35" s="304"/>
      <c r="Z35" s="44"/>
      <c r="AA35" s="304"/>
      <c r="AB35" s="44"/>
      <c r="AC35" s="304"/>
      <c r="AD35" s="44"/>
      <c r="AE35" s="304"/>
      <c r="AF35" s="44"/>
      <c r="AG35" s="304"/>
      <c r="AH35" s="52"/>
      <c r="AI35" s="303"/>
      <c r="AJ35" s="46"/>
      <c r="AK35" s="46"/>
      <c r="AL35" s="44"/>
      <c r="AM35" s="304"/>
      <c r="AN35" s="46"/>
      <c r="AO35" s="52"/>
      <c r="AP35" s="303"/>
      <c r="AQ35" s="46"/>
      <c r="AR35" s="46"/>
      <c r="AS35" s="46"/>
      <c r="AT35" s="46"/>
      <c r="AU35" s="44"/>
      <c r="AV35" s="307"/>
      <c r="AW35" s="46"/>
      <c r="AX35" s="44"/>
      <c r="AY35" s="308"/>
      <c r="AZ35" s="309"/>
      <c r="BA35" s="310"/>
      <c r="BB35" s="317"/>
      <c r="BC35" s="46"/>
      <c r="BD35" s="52"/>
      <c r="BE35" s="312"/>
    </row>
    <row r="36" ht="36.0" customHeight="1">
      <c r="A36" s="245"/>
      <c r="B36" s="301"/>
      <c r="C36" s="44"/>
      <c r="D36" s="320"/>
      <c r="E36" s="46"/>
      <c r="F36" s="52"/>
      <c r="G36" s="303"/>
      <c r="H36" s="44"/>
      <c r="I36" s="304"/>
      <c r="J36" s="52"/>
      <c r="K36" s="303"/>
      <c r="L36" s="44"/>
      <c r="M36" s="304"/>
      <c r="N36" s="44"/>
      <c r="O36" s="304"/>
      <c r="P36" s="44"/>
      <c r="Q36" s="304"/>
      <c r="R36" s="44"/>
      <c r="S36" s="304"/>
      <c r="T36" s="44"/>
      <c r="U36" s="304"/>
      <c r="V36" s="52"/>
      <c r="W36" s="303"/>
      <c r="X36" s="44"/>
      <c r="Y36" s="304"/>
      <c r="Z36" s="44"/>
      <c r="AA36" s="304"/>
      <c r="AB36" s="44"/>
      <c r="AC36" s="304"/>
      <c r="AD36" s="44"/>
      <c r="AE36" s="304"/>
      <c r="AF36" s="44"/>
      <c r="AG36" s="304"/>
      <c r="AH36" s="52"/>
      <c r="AI36" s="303"/>
      <c r="AJ36" s="46"/>
      <c r="AK36" s="46"/>
      <c r="AL36" s="44"/>
      <c r="AM36" s="304"/>
      <c r="AN36" s="46"/>
      <c r="AO36" s="52"/>
      <c r="AP36" s="303"/>
      <c r="AQ36" s="46"/>
      <c r="AR36" s="46"/>
      <c r="AS36" s="46"/>
      <c r="AT36" s="46"/>
      <c r="AU36" s="44"/>
      <c r="AV36" s="307"/>
      <c r="AW36" s="46"/>
      <c r="AX36" s="44"/>
      <c r="AY36" s="308"/>
      <c r="AZ36" s="309"/>
      <c r="BA36" s="310"/>
      <c r="BB36" s="317"/>
      <c r="BC36" s="46"/>
      <c r="BD36" s="52"/>
      <c r="BE36" s="312"/>
    </row>
    <row r="37" ht="36.0" customHeight="1">
      <c r="A37" s="245"/>
      <c r="B37" s="301"/>
      <c r="C37" s="44"/>
      <c r="D37" s="320"/>
      <c r="E37" s="46"/>
      <c r="F37" s="52"/>
      <c r="G37" s="303"/>
      <c r="H37" s="44"/>
      <c r="I37" s="304"/>
      <c r="J37" s="52"/>
      <c r="K37" s="303"/>
      <c r="L37" s="44"/>
      <c r="M37" s="304"/>
      <c r="N37" s="44"/>
      <c r="O37" s="304"/>
      <c r="P37" s="44"/>
      <c r="Q37" s="304"/>
      <c r="R37" s="44"/>
      <c r="S37" s="304"/>
      <c r="T37" s="44"/>
      <c r="U37" s="304"/>
      <c r="V37" s="52"/>
      <c r="W37" s="303"/>
      <c r="X37" s="44"/>
      <c r="Y37" s="304"/>
      <c r="Z37" s="44"/>
      <c r="AA37" s="304"/>
      <c r="AB37" s="44"/>
      <c r="AC37" s="304"/>
      <c r="AD37" s="44"/>
      <c r="AE37" s="304"/>
      <c r="AF37" s="44"/>
      <c r="AG37" s="304"/>
      <c r="AH37" s="52"/>
      <c r="AI37" s="303"/>
      <c r="AJ37" s="46"/>
      <c r="AK37" s="46"/>
      <c r="AL37" s="44"/>
      <c r="AM37" s="304"/>
      <c r="AN37" s="46"/>
      <c r="AO37" s="52"/>
      <c r="AP37" s="303"/>
      <c r="AQ37" s="46"/>
      <c r="AR37" s="46"/>
      <c r="AS37" s="46"/>
      <c r="AT37" s="46"/>
      <c r="AU37" s="44"/>
      <c r="AV37" s="307"/>
      <c r="AW37" s="46"/>
      <c r="AX37" s="44"/>
      <c r="AY37" s="308"/>
      <c r="AZ37" s="309"/>
      <c r="BA37" s="310"/>
      <c r="BB37" s="317"/>
      <c r="BC37" s="46"/>
      <c r="BD37" s="52"/>
      <c r="BE37" s="312"/>
    </row>
    <row r="38" ht="36.0" customHeight="1">
      <c r="A38" s="245"/>
      <c r="B38" s="301"/>
      <c r="C38" s="44"/>
      <c r="D38" s="320"/>
      <c r="E38" s="46"/>
      <c r="F38" s="52"/>
      <c r="G38" s="303"/>
      <c r="H38" s="44"/>
      <c r="I38" s="304"/>
      <c r="J38" s="52"/>
      <c r="K38" s="303"/>
      <c r="L38" s="44"/>
      <c r="M38" s="304"/>
      <c r="N38" s="44"/>
      <c r="O38" s="304"/>
      <c r="P38" s="44"/>
      <c r="Q38" s="304"/>
      <c r="R38" s="44"/>
      <c r="S38" s="304"/>
      <c r="T38" s="44"/>
      <c r="U38" s="304"/>
      <c r="V38" s="52"/>
      <c r="W38" s="303"/>
      <c r="X38" s="44"/>
      <c r="Y38" s="304"/>
      <c r="Z38" s="44"/>
      <c r="AA38" s="304"/>
      <c r="AB38" s="44"/>
      <c r="AC38" s="304"/>
      <c r="AD38" s="44"/>
      <c r="AE38" s="304"/>
      <c r="AF38" s="44"/>
      <c r="AG38" s="304"/>
      <c r="AH38" s="52"/>
      <c r="AI38" s="303"/>
      <c r="AJ38" s="46"/>
      <c r="AK38" s="46"/>
      <c r="AL38" s="44"/>
      <c r="AM38" s="304"/>
      <c r="AN38" s="46"/>
      <c r="AO38" s="52"/>
      <c r="AP38" s="303"/>
      <c r="AQ38" s="46"/>
      <c r="AR38" s="46"/>
      <c r="AS38" s="46"/>
      <c r="AT38" s="46"/>
      <c r="AU38" s="44"/>
      <c r="AV38" s="307"/>
      <c r="AW38" s="46"/>
      <c r="AX38" s="44"/>
      <c r="AY38" s="308"/>
      <c r="AZ38" s="309"/>
      <c r="BA38" s="310"/>
      <c r="BB38" s="317"/>
      <c r="BC38" s="46"/>
      <c r="BD38" s="52"/>
      <c r="BE38" s="312"/>
    </row>
    <row r="39" ht="36.0" customHeight="1">
      <c r="A39" s="282"/>
      <c r="B39" s="301"/>
      <c r="C39" s="44"/>
      <c r="D39" s="320"/>
      <c r="E39" s="46"/>
      <c r="F39" s="52"/>
      <c r="G39" s="303"/>
      <c r="H39" s="44"/>
      <c r="I39" s="304"/>
      <c r="J39" s="52"/>
      <c r="K39" s="303"/>
      <c r="L39" s="44"/>
      <c r="M39" s="304"/>
      <c r="N39" s="44"/>
      <c r="O39" s="304"/>
      <c r="P39" s="44"/>
      <c r="Q39" s="304"/>
      <c r="R39" s="44"/>
      <c r="S39" s="304"/>
      <c r="T39" s="44"/>
      <c r="U39" s="304"/>
      <c r="V39" s="52"/>
      <c r="W39" s="303"/>
      <c r="X39" s="44"/>
      <c r="Y39" s="304"/>
      <c r="Z39" s="44"/>
      <c r="AA39" s="304"/>
      <c r="AB39" s="44"/>
      <c r="AC39" s="304"/>
      <c r="AD39" s="44"/>
      <c r="AE39" s="304"/>
      <c r="AF39" s="44"/>
      <c r="AG39" s="304"/>
      <c r="AH39" s="52"/>
      <c r="AI39" s="303"/>
      <c r="AJ39" s="46"/>
      <c r="AK39" s="46"/>
      <c r="AL39" s="44"/>
      <c r="AM39" s="304"/>
      <c r="AN39" s="46"/>
      <c r="AO39" s="52"/>
      <c r="AP39" s="303"/>
      <c r="AQ39" s="46"/>
      <c r="AR39" s="46"/>
      <c r="AS39" s="46"/>
      <c r="AT39" s="46"/>
      <c r="AU39" s="44"/>
      <c r="AV39" s="307"/>
      <c r="AW39" s="46"/>
      <c r="AX39" s="44"/>
      <c r="AY39" s="308"/>
      <c r="AZ39" s="309"/>
      <c r="BA39" s="310"/>
      <c r="BB39" s="317"/>
      <c r="BC39" s="46"/>
      <c r="BD39" s="52"/>
      <c r="BE39" s="300"/>
    </row>
    <row r="40" ht="36.0" customHeight="1">
      <c r="A40" s="245"/>
      <c r="B40" s="301"/>
      <c r="C40" s="44"/>
      <c r="D40" s="320"/>
      <c r="E40" s="46"/>
      <c r="F40" s="52"/>
      <c r="G40" s="303"/>
      <c r="H40" s="44"/>
      <c r="I40" s="304"/>
      <c r="J40" s="52"/>
      <c r="K40" s="303"/>
      <c r="L40" s="44"/>
      <c r="M40" s="304"/>
      <c r="N40" s="44"/>
      <c r="O40" s="304"/>
      <c r="P40" s="44"/>
      <c r="Q40" s="304"/>
      <c r="R40" s="44"/>
      <c r="S40" s="304"/>
      <c r="T40" s="44"/>
      <c r="U40" s="304"/>
      <c r="V40" s="52"/>
      <c r="W40" s="303"/>
      <c r="X40" s="44"/>
      <c r="Y40" s="304"/>
      <c r="Z40" s="44"/>
      <c r="AA40" s="304"/>
      <c r="AB40" s="44"/>
      <c r="AC40" s="304"/>
      <c r="AD40" s="44"/>
      <c r="AE40" s="304"/>
      <c r="AF40" s="44"/>
      <c r="AG40" s="304"/>
      <c r="AH40" s="52"/>
      <c r="AI40" s="303"/>
      <c r="AJ40" s="46"/>
      <c r="AK40" s="46"/>
      <c r="AL40" s="44"/>
      <c r="AM40" s="304"/>
      <c r="AN40" s="46"/>
      <c r="AO40" s="52"/>
      <c r="AP40" s="303"/>
      <c r="AQ40" s="46"/>
      <c r="AR40" s="46"/>
      <c r="AS40" s="46"/>
      <c r="AT40" s="46"/>
      <c r="AU40" s="44"/>
      <c r="AV40" s="307"/>
      <c r="AW40" s="46"/>
      <c r="AX40" s="44"/>
      <c r="AY40" s="308"/>
      <c r="AZ40" s="309"/>
      <c r="BA40" s="310"/>
      <c r="BB40" s="317"/>
      <c r="BC40" s="46"/>
      <c r="BD40" s="52"/>
      <c r="BE40" s="312"/>
    </row>
    <row r="41" ht="36.0" customHeight="1">
      <c r="A41" s="245"/>
      <c r="B41" s="301"/>
      <c r="C41" s="44"/>
      <c r="D41" s="320"/>
      <c r="E41" s="46"/>
      <c r="F41" s="52"/>
      <c r="G41" s="303"/>
      <c r="H41" s="44"/>
      <c r="I41" s="304"/>
      <c r="J41" s="52"/>
      <c r="K41" s="303"/>
      <c r="L41" s="44"/>
      <c r="M41" s="304"/>
      <c r="N41" s="44"/>
      <c r="O41" s="304"/>
      <c r="P41" s="44"/>
      <c r="Q41" s="304"/>
      <c r="R41" s="44"/>
      <c r="S41" s="304"/>
      <c r="T41" s="44"/>
      <c r="U41" s="304"/>
      <c r="V41" s="52"/>
      <c r="W41" s="303"/>
      <c r="X41" s="44"/>
      <c r="Y41" s="304"/>
      <c r="Z41" s="44"/>
      <c r="AA41" s="304"/>
      <c r="AB41" s="44"/>
      <c r="AC41" s="304"/>
      <c r="AD41" s="44"/>
      <c r="AE41" s="304"/>
      <c r="AF41" s="44"/>
      <c r="AG41" s="304"/>
      <c r="AH41" s="52"/>
      <c r="AI41" s="303"/>
      <c r="AJ41" s="46"/>
      <c r="AK41" s="46"/>
      <c r="AL41" s="44"/>
      <c r="AM41" s="304"/>
      <c r="AN41" s="46"/>
      <c r="AO41" s="52"/>
      <c r="AP41" s="303"/>
      <c r="AQ41" s="46"/>
      <c r="AR41" s="46"/>
      <c r="AS41" s="46"/>
      <c r="AT41" s="46"/>
      <c r="AU41" s="44"/>
      <c r="AV41" s="307"/>
      <c r="AW41" s="46"/>
      <c r="AX41" s="44"/>
      <c r="AY41" s="308"/>
      <c r="AZ41" s="309"/>
      <c r="BA41" s="310"/>
      <c r="BB41" s="317"/>
      <c r="BC41" s="46"/>
      <c r="BD41" s="52"/>
      <c r="BE41" s="312"/>
    </row>
    <row r="42" ht="36.0" customHeight="1">
      <c r="A42" s="245"/>
      <c r="B42" s="301"/>
      <c r="C42" s="44"/>
      <c r="D42" s="320"/>
      <c r="E42" s="46"/>
      <c r="F42" s="52"/>
      <c r="G42" s="303"/>
      <c r="H42" s="44"/>
      <c r="I42" s="304"/>
      <c r="J42" s="52"/>
      <c r="K42" s="303"/>
      <c r="L42" s="44"/>
      <c r="M42" s="304"/>
      <c r="N42" s="44"/>
      <c r="O42" s="304"/>
      <c r="P42" s="44"/>
      <c r="Q42" s="304"/>
      <c r="R42" s="44"/>
      <c r="S42" s="304"/>
      <c r="T42" s="44"/>
      <c r="U42" s="304"/>
      <c r="V42" s="52"/>
      <c r="W42" s="303"/>
      <c r="X42" s="44"/>
      <c r="Y42" s="304"/>
      <c r="Z42" s="44"/>
      <c r="AA42" s="304"/>
      <c r="AB42" s="44"/>
      <c r="AC42" s="304"/>
      <c r="AD42" s="44"/>
      <c r="AE42" s="304"/>
      <c r="AF42" s="44"/>
      <c r="AG42" s="304"/>
      <c r="AH42" s="52"/>
      <c r="AI42" s="303"/>
      <c r="AJ42" s="46"/>
      <c r="AK42" s="46"/>
      <c r="AL42" s="44"/>
      <c r="AM42" s="304"/>
      <c r="AN42" s="46"/>
      <c r="AO42" s="52"/>
      <c r="AP42" s="303"/>
      <c r="AQ42" s="46"/>
      <c r="AR42" s="46"/>
      <c r="AS42" s="46"/>
      <c r="AT42" s="46"/>
      <c r="AU42" s="44"/>
      <c r="AV42" s="307"/>
      <c r="AW42" s="46"/>
      <c r="AX42" s="44"/>
      <c r="AY42" s="308"/>
      <c r="AZ42" s="309"/>
      <c r="BA42" s="310"/>
      <c r="BB42" s="317"/>
      <c r="BC42" s="46"/>
      <c r="BD42" s="52"/>
      <c r="BE42" s="312"/>
    </row>
    <row r="43" ht="36.0" customHeight="1">
      <c r="A43" s="282"/>
      <c r="B43" s="301"/>
      <c r="C43" s="44"/>
      <c r="D43" s="320"/>
      <c r="E43" s="46"/>
      <c r="F43" s="52"/>
      <c r="G43" s="303"/>
      <c r="H43" s="44"/>
      <c r="I43" s="304"/>
      <c r="J43" s="52"/>
      <c r="K43" s="303"/>
      <c r="L43" s="44"/>
      <c r="M43" s="304"/>
      <c r="N43" s="44"/>
      <c r="O43" s="304"/>
      <c r="P43" s="44"/>
      <c r="Q43" s="304"/>
      <c r="R43" s="44"/>
      <c r="S43" s="304"/>
      <c r="T43" s="44"/>
      <c r="U43" s="304"/>
      <c r="V43" s="52"/>
      <c r="W43" s="303"/>
      <c r="X43" s="44"/>
      <c r="Y43" s="304"/>
      <c r="Z43" s="44"/>
      <c r="AA43" s="304"/>
      <c r="AB43" s="44"/>
      <c r="AC43" s="304"/>
      <c r="AD43" s="44"/>
      <c r="AE43" s="304"/>
      <c r="AF43" s="44"/>
      <c r="AG43" s="304"/>
      <c r="AH43" s="52"/>
      <c r="AI43" s="303"/>
      <c r="AJ43" s="46"/>
      <c r="AK43" s="46"/>
      <c r="AL43" s="44"/>
      <c r="AM43" s="304"/>
      <c r="AN43" s="46"/>
      <c r="AO43" s="52"/>
      <c r="AP43" s="303"/>
      <c r="AQ43" s="46"/>
      <c r="AR43" s="46"/>
      <c r="AS43" s="46"/>
      <c r="AT43" s="46"/>
      <c r="AU43" s="44"/>
      <c r="AV43" s="307"/>
      <c r="AW43" s="46"/>
      <c r="AX43" s="44"/>
      <c r="AY43" s="308"/>
      <c r="AZ43" s="309"/>
      <c r="BA43" s="310"/>
      <c r="BB43" s="317"/>
      <c r="BC43" s="46"/>
      <c r="BD43" s="52"/>
      <c r="BE43" s="300"/>
    </row>
    <row r="44" ht="36.0" customHeight="1">
      <c r="A44" s="245"/>
      <c r="B44" s="301"/>
      <c r="C44" s="44"/>
      <c r="D44" s="320"/>
      <c r="E44" s="46"/>
      <c r="F44" s="52"/>
      <c r="G44" s="303"/>
      <c r="H44" s="44"/>
      <c r="I44" s="304"/>
      <c r="J44" s="52"/>
      <c r="K44" s="303"/>
      <c r="L44" s="44"/>
      <c r="M44" s="304"/>
      <c r="N44" s="44"/>
      <c r="O44" s="304"/>
      <c r="P44" s="44"/>
      <c r="Q44" s="304"/>
      <c r="R44" s="44"/>
      <c r="S44" s="304"/>
      <c r="T44" s="44"/>
      <c r="U44" s="304"/>
      <c r="V44" s="52"/>
      <c r="W44" s="303"/>
      <c r="X44" s="44"/>
      <c r="Y44" s="304"/>
      <c r="Z44" s="44"/>
      <c r="AA44" s="304"/>
      <c r="AB44" s="44"/>
      <c r="AC44" s="304"/>
      <c r="AD44" s="44"/>
      <c r="AE44" s="304"/>
      <c r="AF44" s="44"/>
      <c r="AG44" s="304"/>
      <c r="AH44" s="52"/>
      <c r="AI44" s="303"/>
      <c r="AJ44" s="46"/>
      <c r="AK44" s="46"/>
      <c r="AL44" s="44"/>
      <c r="AM44" s="304"/>
      <c r="AN44" s="46"/>
      <c r="AO44" s="52"/>
      <c r="AP44" s="303"/>
      <c r="AQ44" s="46"/>
      <c r="AR44" s="46"/>
      <c r="AS44" s="46"/>
      <c r="AT44" s="46"/>
      <c r="AU44" s="44"/>
      <c r="AV44" s="307"/>
      <c r="AW44" s="46"/>
      <c r="AX44" s="44"/>
      <c r="AY44" s="308"/>
      <c r="AZ44" s="309"/>
      <c r="BA44" s="310"/>
      <c r="BB44" s="317"/>
      <c r="BC44" s="46"/>
      <c r="BD44" s="52"/>
      <c r="BE44" s="312"/>
    </row>
    <row r="45" ht="36.0" customHeight="1">
      <c r="A45" s="245"/>
      <c r="B45" s="301"/>
      <c r="C45" s="44"/>
      <c r="D45" s="320"/>
      <c r="E45" s="46"/>
      <c r="F45" s="52"/>
      <c r="G45" s="303"/>
      <c r="H45" s="44"/>
      <c r="I45" s="304"/>
      <c r="J45" s="52"/>
      <c r="K45" s="303"/>
      <c r="L45" s="44"/>
      <c r="M45" s="304"/>
      <c r="N45" s="44"/>
      <c r="O45" s="304"/>
      <c r="P45" s="44"/>
      <c r="Q45" s="304"/>
      <c r="R45" s="44"/>
      <c r="S45" s="304"/>
      <c r="T45" s="44"/>
      <c r="U45" s="304"/>
      <c r="V45" s="52"/>
      <c r="W45" s="303"/>
      <c r="X45" s="44"/>
      <c r="Y45" s="304"/>
      <c r="Z45" s="44"/>
      <c r="AA45" s="304"/>
      <c r="AB45" s="44"/>
      <c r="AC45" s="304"/>
      <c r="AD45" s="44"/>
      <c r="AE45" s="304"/>
      <c r="AF45" s="44"/>
      <c r="AG45" s="304"/>
      <c r="AH45" s="52"/>
      <c r="AI45" s="303"/>
      <c r="AJ45" s="46"/>
      <c r="AK45" s="46"/>
      <c r="AL45" s="44"/>
      <c r="AM45" s="304"/>
      <c r="AN45" s="46"/>
      <c r="AO45" s="52"/>
      <c r="AP45" s="303"/>
      <c r="AQ45" s="46"/>
      <c r="AR45" s="46"/>
      <c r="AS45" s="46"/>
      <c r="AT45" s="46"/>
      <c r="AU45" s="44"/>
      <c r="AV45" s="307"/>
      <c r="AW45" s="46"/>
      <c r="AX45" s="44"/>
      <c r="AY45" s="308"/>
      <c r="AZ45" s="309"/>
      <c r="BA45" s="310"/>
      <c r="BB45" s="317"/>
      <c r="BC45" s="46"/>
      <c r="BD45" s="52"/>
      <c r="BE45" s="312"/>
    </row>
    <row r="46" ht="36.0" customHeight="1">
      <c r="A46" s="245"/>
      <c r="B46" s="321"/>
      <c r="C46" s="174"/>
      <c r="D46" s="322"/>
      <c r="E46" s="122"/>
      <c r="F46" s="125"/>
      <c r="G46" s="323"/>
      <c r="H46" s="174"/>
      <c r="I46" s="324"/>
      <c r="J46" s="125"/>
      <c r="K46" s="323"/>
      <c r="L46" s="174"/>
      <c r="M46" s="324"/>
      <c r="N46" s="174"/>
      <c r="O46" s="324"/>
      <c r="P46" s="174"/>
      <c r="Q46" s="324"/>
      <c r="R46" s="174"/>
      <c r="S46" s="324"/>
      <c r="T46" s="174"/>
      <c r="U46" s="324"/>
      <c r="V46" s="125"/>
      <c r="W46" s="323"/>
      <c r="X46" s="174"/>
      <c r="Y46" s="324"/>
      <c r="Z46" s="174"/>
      <c r="AA46" s="324"/>
      <c r="AB46" s="174"/>
      <c r="AC46" s="324"/>
      <c r="AD46" s="174"/>
      <c r="AE46" s="324"/>
      <c r="AF46" s="174"/>
      <c r="AG46" s="324"/>
      <c r="AH46" s="125"/>
      <c r="AI46" s="323"/>
      <c r="AJ46" s="122"/>
      <c r="AK46" s="122"/>
      <c r="AL46" s="174"/>
      <c r="AM46" s="324"/>
      <c r="AN46" s="122"/>
      <c r="AO46" s="125"/>
      <c r="AP46" s="323"/>
      <c r="AQ46" s="122"/>
      <c r="AR46" s="122"/>
      <c r="AS46" s="122"/>
      <c r="AT46" s="122"/>
      <c r="AU46" s="174"/>
      <c r="AV46" s="325"/>
      <c r="AW46" s="122"/>
      <c r="AX46" s="174"/>
      <c r="AY46" s="326"/>
      <c r="AZ46" s="327"/>
      <c r="BA46" s="328"/>
      <c r="BB46" s="329"/>
      <c r="BC46" s="122"/>
      <c r="BD46" s="125"/>
      <c r="BE46" s="312"/>
    </row>
    <row r="47" ht="36.0" customHeight="1">
      <c r="A47" s="245"/>
      <c r="B47" s="301"/>
      <c r="C47" s="44"/>
      <c r="D47" s="320"/>
      <c r="E47" s="46"/>
      <c r="F47" s="52"/>
      <c r="G47" s="303"/>
      <c r="H47" s="44"/>
      <c r="I47" s="304"/>
      <c r="J47" s="52"/>
      <c r="K47" s="303"/>
      <c r="L47" s="44"/>
      <c r="M47" s="304"/>
      <c r="N47" s="44"/>
      <c r="O47" s="304"/>
      <c r="P47" s="44"/>
      <c r="Q47" s="304"/>
      <c r="R47" s="44"/>
      <c r="S47" s="304"/>
      <c r="T47" s="44"/>
      <c r="U47" s="304"/>
      <c r="V47" s="52"/>
      <c r="W47" s="303"/>
      <c r="X47" s="44"/>
      <c r="Y47" s="304"/>
      <c r="Z47" s="44"/>
      <c r="AA47" s="304"/>
      <c r="AB47" s="44"/>
      <c r="AC47" s="304"/>
      <c r="AD47" s="44"/>
      <c r="AE47" s="304"/>
      <c r="AF47" s="44"/>
      <c r="AG47" s="304"/>
      <c r="AH47" s="52"/>
      <c r="AI47" s="303"/>
      <c r="AJ47" s="46"/>
      <c r="AK47" s="46"/>
      <c r="AL47" s="44"/>
      <c r="AM47" s="304"/>
      <c r="AN47" s="46"/>
      <c r="AO47" s="52"/>
      <c r="AP47" s="303"/>
      <c r="AQ47" s="46"/>
      <c r="AR47" s="46"/>
      <c r="AS47" s="46"/>
      <c r="AT47" s="46"/>
      <c r="AU47" s="44"/>
      <c r="AV47" s="307"/>
      <c r="AW47" s="46"/>
      <c r="AX47" s="44"/>
      <c r="AY47" s="308"/>
      <c r="AZ47" s="309"/>
      <c r="BA47" s="310"/>
      <c r="BB47" s="317"/>
      <c r="BC47" s="46"/>
      <c r="BD47" s="52"/>
      <c r="BE47" s="312"/>
    </row>
    <row r="48" ht="36.0" customHeight="1">
      <c r="A48" s="245"/>
      <c r="B48" s="301"/>
      <c r="C48" s="44"/>
      <c r="D48" s="320"/>
      <c r="E48" s="46"/>
      <c r="F48" s="52"/>
      <c r="G48" s="303"/>
      <c r="H48" s="44"/>
      <c r="I48" s="304"/>
      <c r="J48" s="52"/>
      <c r="K48" s="303"/>
      <c r="L48" s="44"/>
      <c r="M48" s="304"/>
      <c r="N48" s="44"/>
      <c r="O48" s="304"/>
      <c r="P48" s="44"/>
      <c r="Q48" s="304"/>
      <c r="R48" s="44"/>
      <c r="S48" s="304"/>
      <c r="T48" s="44"/>
      <c r="U48" s="304"/>
      <c r="V48" s="52"/>
      <c r="W48" s="303"/>
      <c r="X48" s="44"/>
      <c r="Y48" s="304"/>
      <c r="Z48" s="44"/>
      <c r="AA48" s="304"/>
      <c r="AB48" s="44"/>
      <c r="AC48" s="304"/>
      <c r="AD48" s="44"/>
      <c r="AE48" s="304"/>
      <c r="AF48" s="44"/>
      <c r="AG48" s="304"/>
      <c r="AH48" s="52"/>
      <c r="AI48" s="303"/>
      <c r="AJ48" s="46"/>
      <c r="AK48" s="46"/>
      <c r="AL48" s="44"/>
      <c r="AM48" s="304"/>
      <c r="AN48" s="46"/>
      <c r="AO48" s="52"/>
      <c r="AP48" s="303"/>
      <c r="AQ48" s="46"/>
      <c r="AR48" s="46"/>
      <c r="AS48" s="46"/>
      <c r="AT48" s="46"/>
      <c r="AU48" s="44"/>
      <c r="AV48" s="307"/>
      <c r="AW48" s="46"/>
      <c r="AX48" s="44"/>
      <c r="AY48" s="308"/>
      <c r="AZ48" s="309"/>
      <c r="BA48" s="310"/>
      <c r="BB48" s="317"/>
      <c r="BC48" s="46"/>
      <c r="BD48" s="52"/>
      <c r="BE48" s="312"/>
    </row>
    <row r="49" ht="36.0" customHeight="1">
      <c r="A49" s="245"/>
      <c r="B49" s="301"/>
      <c r="C49" s="44"/>
      <c r="D49" s="320"/>
      <c r="E49" s="46"/>
      <c r="F49" s="52"/>
      <c r="G49" s="303"/>
      <c r="H49" s="44"/>
      <c r="I49" s="304"/>
      <c r="J49" s="52"/>
      <c r="K49" s="303"/>
      <c r="L49" s="44"/>
      <c r="M49" s="304"/>
      <c r="N49" s="44"/>
      <c r="O49" s="304"/>
      <c r="P49" s="44"/>
      <c r="Q49" s="304"/>
      <c r="R49" s="44"/>
      <c r="S49" s="304"/>
      <c r="T49" s="44"/>
      <c r="U49" s="304"/>
      <c r="V49" s="52"/>
      <c r="W49" s="303"/>
      <c r="X49" s="44"/>
      <c r="Y49" s="304"/>
      <c r="Z49" s="44"/>
      <c r="AA49" s="304"/>
      <c r="AB49" s="44"/>
      <c r="AC49" s="304"/>
      <c r="AD49" s="44"/>
      <c r="AE49" s="304"/>
      <c r="AF49" s="44"/>
      <c r="AG49" s="304"/>
      <c r="AH49" s="52"/>
      <c r="AI49" s="303"/>
      <c r="AJ49" s="46"/>
      <c r="AK49" s="46"/>
      <c r="AL49" s="44"/>
      <c r="AM49" s="304"/>
      <c r="AN49" s="46"/>
      <c r="AO49" s="52"/>
      <c r="AP49" s="303"/>
      <c r="AQ49" s="46"/>
      <c r="AR49" s="46"/>
      <c r="AS49" s="46"/>
      <c r="AT49" s="46"/>
      <c r="AU49" s="44"/>
      <c r="AV49" s="307"/>
      <c r="AW49" s="46"/>
      <c r="AX49" s="44"/>
      <c r="AY49" s="308"/>
      <c r="AZ49" s="309"/>
      <c r="BA49" s="310"/>
      <c r="BB49" s="317"/>
      <c r="BC49" s="46"/>
      <c r="BD49" s="52"/>
      <c r="BE49" s="312"/>
    </row>
    <row r="50" ht="36.0" customHeight="1">
      <c r="A50" s="282"/>
      <c r="B50" s="301"/>
      <c r="C50" s="44"/>
      <c r="D50" s="320"/>
      <c r="E50" s="46"/>
      <c r="F50" s="52"/>
      <c r="G50" s="303"/>
      <c r="H50" s="44"/>
      <c r="I50" s="304"/>
      <c r="J50" s="52"/>
      <c r="K50" s="303"/>
      <c r="L50" s="44"/>
      <c r="M50" s="304"/>
      <c r="N50" s="44"/>
      <c r="O50" s="304"/>
      <c r="P50" s="44"/>
      <c r="Q50" s="304"/>
      <c r="R50" s="44"/>
      <c r="S50" s="304"/>
      <c r="T50" s="44"/>
      <c r="U50" s="304"/>
      <c r="V50" s="52"/>
      <c r="W50" s="303"/>
      <c r="X50" s="44"/>
      <c r="Y50" s="304"/>
      <c r="Z50" s="44"/>
      <c r="AA50" s="304"/>
      <c r="AB50" s="44"/>
      <c r="AC50" s="304"/>
      <c r="AD50" s="44"/>
      <c r="AE50" s="304"/>
      <c r="AF50" s="44"/>
      <c r="AG50" s="304"/>
      <c r="AH50" s="52"/>
      <c r="AI50" s="303"/>
      <c r="AJ50" s="46"/>
      <c r="AK50" s="46"/>
      <c r="AL50" s="44"/>
      <c r="AM50" s="304"/>
      <c r="AN50" s="46"/>
      <c r="AO50" s="52"/>
      <c r="AP50" s="303"/>
      <c r="AQ50" s="46"/>
      <c r="AR50" s="46"/>
      <c r="AS50" s="46"/>
      <c r="AT50" s="46"/>
      <c r="AU50" s="44"/>
      <c r="AV50" s="307"/>
      <c r="AW50" s="46"/>
      <c r="AX50" s="44"/>
      <c r="AY50" s="308"/>
      <c r="AZ50" s="309"/>
      <c r="BA50" s="310"/>
      <c r="BB50" s="317"/>
      <c r="BC50" s="46"/>
      <c r="BD50" s="52"/>
      <c r="BE50" s="300"/>
    </row>
    <row r="51" ht="36.0" customHeight="1">
      <c r="A51" s="245"/>
      <c r="B51" s="301"/>
      <c r="C51" s="44"/>
      <c r="D51" s="320"/>
      <c r="E51" s="46"/>
      <c r="F51" s="52"/>
      <c r="G51" s="303"/>
      <c r="H51" s="44"/>
      <c r="I51" s="304"/>
      <c r="J51" s="52"/>
      <c r="K51" s="303"/>
      <c r="L51" s="44"/>
      <c r="M51" s="304"/>
      <c r="N51" s="44"/>
      <c r="O51" s="304"/>
      <c r="P51" s="44"/>
      <c r="Q51" s="304"/>
      <c r="R51" s="44"/>
      <c r="S51" s="304"/>
      <c r="T51" s="44"/>
      <c r="U51" s="304"/>
      <c r="V51" s="52"/>
      <c r="W51" s="303"/>
      <c r="X51" s="44"/>
      <c r="Y51" s="304"/>
      <c r="Z51" s="44"/>
      <c r="AA51" s="304"/>
      <c r="AB51" s="44"/>
      <c r="AC51" s="304"/>
      <c r="AD51" s="44"/>
      <c r="AE51" s="304"/>
      <c r="AF51" s="44"/>
      <c r="AG51" s="304"/>
      <c r="AH51" s="52"/>
      <c r="AI51" s="303"/>
      <c r="AJ51" s="46"/>
      <c r="AK51" s="46"/>
      <c r="AL51" s="44"/>
      <c r="AM51" s="304"/>
      <c r="AN51" s="46"/>
      <c r="AO51" s="52"/>
      <c r="AP51" s="303"/>
      <c r="AQ51" s="46"/>
      <c r="AR51" s="46"/>
      <c r="AS51" s="46"/>
      <c r="AT51" s="46"/>
      <c r="AU51" s="44"/>
      <c r="AV51" s="307"/>
      <c r="AW51" s="46"/>
      <c r="AX51" s="44"/>
      <c r="AY51" s="308"/>
      <c r="AZ51" s="309"/>
      <c r="BA51" s="310"/>
      <c r="BB51" s="317"/>
      <c r="BC51" s="46"/>
      <c r="BD51" s="52"/>
      <c r="BE51" s="312"/>
    </row>
    <row r="52" ht="36.0" customHeight="1">
      <c r="A52" s="245"/>
      <c r="B52" s="301"/>
      <c r="C52" s="44"/>
      <c r="D52" s="320"/>
      <c r="E52" s="46"/>
      <c r="F52" s="52"/>
      <c r="G52" s="303"/>
      <c r="H52" s="44"/>
      <c r="I52" s="304"/>
      <c r="J52" s="52"/>
      <c r="K52" s="303"/>
      <c r="L52" s="44"/>
      <c r="M52" s="304"/>
      <c r="N52" s="44"/>
      <c r="O52" s="304"/>
      <c r="P52" s="44"/>
      <c r="Q52" s="304"/>
      <c r="R52" s="44"/>
      <c r="S52" s="304"/>
      <c r="T52" s="44"/>
      <c r="U52" s="304"/>
      <c r="V52" s="52"/>
      <c r="W52" s="303"/>
      <c r="X52" s="44"/>
      <c r="Y52" s="304"/>
      <c r="Z52" s="44"/>
      <c r="AA52" s="304"/>
      <c r="AB52" s="44"/>
      <c r="AC52" s="304"/>
      <c r="AD52" s="44"/>
      <c r="AE52" s="304"/>
      <c r="AF52" s="44"/>
      <c r="AG52" s="304"/>
      <c r="AH52" s="52"/>
      <c r="AI52" s="303"/>
      <c r="AJ52" s="46"/>
      <c r="AK52" s="46"/>
      <c r="AL52" s="44"/>
      <c r="AM52" s="304"/>
      <c r="AN52" s="46"/>
      <c r="AO52" s="52"/>
      <c r="AP52" s="303"/>
      <c r="AQ52" s="46"/>
      <c r="AR52" s="46"/>
      <c r="AS52" s="46"/>
      <c r="AT52" s="46"/>
      <c r="AU52" s="44"/>
      <c r="AV52" s="307"/>
      <c r="AW52" s="46"/>
      <c r="AX52" s="44"/>
      <c r="AY52" s="308"/>
      <c r="AZ52" s="309"/>
      <c r="BA52" s="310"/>
      <c r="BB52" s="317"/>
      <c r="BC52" s="46"/>
      <c r="BD52" s="52"/>
      <c r="BE52" s="312"/>
    </row>
    <row r="53" ht="36.0" customHeight="1">
      <c r="A53" s="245"/>
      <c r="B53" s="301"/>
      <c r="C53" s="44"/>
      <c r="D53" s="320"/>
      <c r="E53" s="46"/>
      <c r="F53" s="52"/>
      <c r="G53" s="303"/>
      <c r="H53" s="44"/>
      <c r="I53" s="304"/>
      <c r="J53" s="52"/>
      <c r="K53" s="303"/>
      <c r="L53" s="44"/>
      <c r="M53" s="304"/>
      <c r="N53" s="44"/>
      <c r="O53" s="304"/>
      <c r="P53" s="44"/>
      <c r="Q53" s="304"/>
      <c r="R53" s="44"/>
      <c r="S53" s="304"/>
      <c r="T53" s="44"/>
      <c r="U53" s="304"/>
      <c r="V53" s="52"/>
      <c r="W53" s="303"/>
      <c r="X53" s="44"/>
      <c r="Y53" s="304"/>
      <c r="Z53" s="44"/>
      <c r="AA53" s="304"/>
      <c r="AB53" s="44"/>
      <c r="AC53" s="304"/>
      <c r="AD53" s="44"/>
      <c r="AE53" s="304"/>
      <c r="AF53" s="44"/>
      <c r="AG53" s="304"/>
      <c r="AH53" s="52"/>
      <c r="AI53" s="303"/>
      <c r="AJ53" s="46"/>
      <c r="AK53" s="46"/>
      <c r="AL53" s="44"/>
      <c r="AM53" s="304"/>
      <c r="AN53" s="46"/>
      <c r="AO53" s="52"/>
      <c r="AP53" s="303"/>
      <c r="AQ53" s="46"/>
      <c r="AR53" s="46"/>
      <c r="AS53" s="46"/>
      <c r="AT53" s="46"/>
      <c r="AU53" s="44"/>
      <c r="AV53" s="307"/>
      <c r="AW53" s="46"/>
      <c r="AX53" s="44"/>
      <c r="AY53" s="308"/>
      <c r="AZ53" s="309"/>
      <c r="BA53" s="310"/>
      <c r="BB53" s="317"/>
      <c r="BC53" s="46"/>
      <c r="BD53" s="52"/>
      <c r="BE53" s="312"/>
    </row>
    <row r="54" ht="36.0" customHeight="1">
      <c r="A54" s="282"/>
      <c r="B54" s="301"/>
      <c r="C54" s="44"/>
      <c r="D54" s="320"/>
      <c r="E54" s="46"/>
      <c r="F54" s="52"/>
      <c r="G54" s="303"/>
      <c r="H54" s="44"/>
      <c r="I54" s="304"/>
      <c r="J54" s="52"/>
      <c r="K54" s="303"/>
      <c r="L54" s="44"/>
      <c r="M54" s="304"/>
      <c r="N54" s="44"/>
      <c r="O54" s="304"/>
      <c r="P54" s="44"/>
      <c r="Q54" s="304"/>
      <c r="R54" s="44"/>
      <c r="S54" s="304"/>
      <c r="T54" s="44"/>
      <c r="U54" s="304"/>
      <c r="V54" s="52"/>
      <c r="W54" s="303"/>
      <c r="X54" s="44"/>
      <c r="Y54" s="304"/>
      <c r="Z54" s="44"/>
      <c r="AA54" s="304"/>
      <c r="AB54" s="44"/>
      <c r="AC54" s="304"/>
      <c r="AD54" s="44"/>
      <c r="AE54" s="304"/>
      <c r="AF54" s="44"/>
      <c r="AG54" s="304"/>
      <c r="AH54" s="52"/>
      <c r="AI54" s="303"/>
      <c r="AJ54" s="46"/>
      <c r="AK54" s="46"/>
      <c r="AL54" s="44"/>
      <c r="AM54" s="304"/>
      <c r="AN54" s="46"/>
      <c r="AO54" s="52"/>
      <c r="AP54" s="303"/>
      <c r="AQ54" s="46"/>
      <c r="AR54" s="46"/>
      <c r="AS54" s="46"/>
      <c r="AT54" s="46"/>
      <c r="AU54" s="44"/>
      <c r="AV54" s="307"/>
      <c r="AW54" s="46"/>
      <c r="AX54" s="44"/>
      <c r="AY54" s="308"/>
      <c r="AZ54" s="309"/>
      <c r="BA54" s="310"/>
      <c r="BB54" s="317"/>
      <c r="BC54" s="46"/>
      <c r="BD54" s="52"/>
      <c r="BE54" s="300"/>
    </row>
    <row r="55" ht="36.0" customHeight="1">
      <c r="A55" s="245"/>
      <c r="B55" s="301"/>
      <c r="C55" s="44"/>
      <c r="D55" s="320"/>
      <c r="E55" s="46"/>
      <c r="F55" s="52"/>
      <c r="G55" s="303"/>
      <c r="H55" s="44"/>
      <c r="I55" s="304"/>
      <c r="J55" s="52"/>
      <c r="K55" s="303"/>
      <c r="L55" s="44"/>
      <c r="M55" s="304"/>
      <c r="N55" s="44"/>
      <c r="O55" s="304"/>
      <c r="P55" s="44"/>
      <c r="Q55" s="304"/>
      <c r="R55" s="44"/>
      <c r="S55" s="304"/>
      <c r="T55" s="44"/>
      <c r="U55" s="304"/>
      <c r="V55" s="52"/>
      <c r="W55" s="303"/>
      <c r="X55" s="44"/>
      <c r="Y55" s="304"/>
      <c r="Z55" s="44"/>
      <c r="AA55" s="304"/>
      <c r="AB55" s="44"/>
      <c r="AC55" s="304"/>
      <c r="AD55" s="44"/>
      <c r="AE55" s="304"/>
      <c r="AF55" s="44"/>
      <c r="AG55" s="304"/>
      <c r="AH55" s="52"/>
      <c r="AI55" s="303"/>
      <c r="AJ55" s="46"/>
      <c r="AK55" s="46"/>
      <c r="AL55" s="44"/>
      <c r="AM55" s="304"/>
      <c r="AN55" s="46"/>
      <c r="AO55" s="52"/>
      <c r="AP55" s="303"/>
      <c r="AQ55" s="46"/>
      <c r="AR55" s="46"/>
      <c r="AS55" s="46"/>
      <c r="AT55" s="46"/>
      <c r="AU55" s="44"/>
      <c r="AV55" s="307"/>
      <c r="AW55" s="46"/>
      <c r="AX55" s="44"/>
      <c r="AY55" s="308"/>
      <c r="AZ55" s="309"/>
      <c r="BA55" s="310"/>
      <c r="BB55" s="317"/>
      <c r="BC55" s="46"/>
      <c r="BD55" s="52"/>
      <c r="BE55" s="312"/>
    </row>
    <row r="56" ht="36.0" customHeight="1">
      <c r="A56" s="245"/>
      <c r="B56" s="301"/>
      <c r="C56" s="44"/>
      <c r="D56" s="320"/>
      <c r="E56" s="46"/>
      <c r="F56" s="52"/>
      <c r="G56" s="303"/>
      <c r="H56" s="44"/>
      <c r="I56" s="304"/>
      <c r="J56" s="52"/>
      <c r="K56" s="303"/>
      <c r="L56" s="44"/>
      <c r="M56" s="304"/>
      <c r="N56" s="44"/>
      <c r="O56" s="304"/>
      <c r="P56" s="44"/>
      <c r="Q56" s="304"/>
      <c r="R56" s="44"/>
      <c r="S56" s="304"/>
      <c r="T56" s="44"/>
      <c r="U56" s="304"/>
      <c r="V56" s="52"/>
      <c r="W56" s="303"/>
      <c r="X56" s="44"/>
      <c r="Y56" s="304"/>
      <c r="Z56" s="44"/>
      <c r="AA56" s="304"/>
      <c r="AB56" s="44"/>
      <c r="AC56" s="304"/>
      <c r="AD56" s="44"/>
      <c r="AE56" s="304"/>
      <c r="AF56" s="44"/>
      <c r="AG56" s="304"/>
      <c r="AH56" s="52"/>
      <c r="AI56" s="303"/>
      <c r="AJ56" s="46"/>
      <c r="AK56" s="46"/>
      <c r="AL56" s="44"/>
      <c r="AM56" s="304"/>
      <c r="AN56" s="46"/>
      <c r="AO56" s="52"/>
      <c r="AP56" s="303"/>
      <c r="AQ56" s="46"/>
      <c r="AR56" s="46"/>
      <c r="AS56" s="46"/>
      <c r="AT56" s="46"/>
      <c r="AU56" s="44"/>
      <c r="AV56" s="307"/>
      <c r="AW56" s="46"/>
      <c r="AX56" s="44"/>
      <c r="AY56" s="308"/>
      <c r="AZ56" s="309"/>
      <c r="BA56" s="310"/>
      <c r="BB56" s="317"/>
      <c r="BC56" s="46"/>
      <c r="BD56" s="52"/>
      <c r="BE56" s="312"/>
    </row>
    <row r="57" ht="36.0" customHeight="1">
      <c r="A57" s="245"/>
      <c r="B57" s="321"/>
      <c r="C57" s="174"/>
      <c r="D57" s="322"/>
      <c r="E57" s="122"/>
      <c r="F57" s="125"/>
      <c r="G57" s="323"/>
      <c r="H57" s="174"/>
      <c r="I57" s="324"/>
      <c r="J57" s="125"/>
      <c r="K57" s="323"/>
      <c r="L57" s="174"/>
      <c r="M57" s="324"/>
      <c r="N57" s="174"/>
      <c r="O57" s="324"/>
      <c r="P57" s="174"/>
      <c r="Q57" s="324"/>
      <c r="R57" s="174"/>
      <c r="S57" s="324"/>
      <c r="T57" s="174"/>
      <c r="U57" s="324"/>
      <c r="V57" s="125"/>
      <c r="W57" s="323"/>
      <c r="X57" s="174"/>
      <c r="Y57" s="324"/>
      <c r="Z57" s="174"/>
      <c r="AA57" s="324"/>
      <c r="AB57" s="174"/>
      <c r="AC57" s="324"/>
      <c r="AD57" s="174"/>
      <c r="AE57" s="324"/>
      <c r="AF57" s="174"/>
      <c r="AG57" s="324"/>
      <c r="AH57" s="125"/>
      <c r="AI57" s="323"/>
      <c r="AJ57" s="122"/>
      <c r="AK57" s="122"/>
      <c r="AL57" s="174"/>
      <c r="AM57" s="324"/>
      <c r="AN57" s="122"/>
      <c r="AO57" s="125"/>
      <c r="AP57" s="323"/>
      <c r="AQ57" s="122"/>
      <c r="AR57" s="122"/>
      <c r="AS57" s="122"/>
      <c r="AT57" s="122"/>
      <c r="AU57" s="174"/>
      <c r="AV57" s="325"/>
      <c r="AW57" s="122"/>
      <c r="AX57" s="174"/>
      <c r="AY57" s="326"/>
      <c r="AZ57" s="327"/>
      <c r="BA57" s="328"/>
      <c r="BB57" s="329"/>
      <c r="BC57" s="122"/>
      <c r="BD57" s="125"/>
      <c r="BE57" s="312"/>
    </row>
    <row r="58" ht="12.75" customHeight="1">
      <c r="A58" s="245"/>
      <c r="B58" s="24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</row>
    <row r="59" ht="12.75" customHeight="1">
      <c r="A59" s="245"/>
      <c r="B59" s="24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  <c r="AM59" s="245"/>
      <c r="AN59" s="245"/>
      <c r="AO59" s="245"/>
      <c r="AP59" s="245"/>
      <c r="AQ59" s="245"/>
      <c r="AR59" s="245"/>
      <c r="AS59" s="245"/>
      <c r="AT59" s="245"/>
      <c r="AU59" s="245"/>
      <c r="AV59" s="245"/>
      <c r="AW59" s="245"/>
      <c r="AX59" s="245"/>
      <c r="AY59" s="245"/>
      <c r="AZ59" s="245"/>
      <c r="BA59" s="245"/>
      <c r="BB59" s="245"/>
      <c r="BC59" s="245"/>
      <c r="BD59" s="245"/>
      <c r="BE59" s="245"/>
    </row>
  </sheetData>
  <mergeCells count="905">
    <mergeCell ref="AE20:AF20"/>
    <mergeCell ref="AG20:AH20"/>
    <mergeCell ref="Q20:R20"/>
    <mergeCell ref="S20:T20"/>
    <mergeCell ref="U20:V20"/>
    <mergeCell ref="W20:X20"/>
    <mergeCell ref="Y20:Z20"/>
    <mergeCell ref="AA20:AB20"/>
    <mergeCell ref="AC20:AD20"/>
    <mergeCell ref="AE21:AF21"/>
    <mergeCell ref="AG21:AH21"/>
    <mergeCell ref="AI21:AL21"/>
    <mergeCell ref="AM21:AO21"/>
    <mergeCell ref="AP21:AU21"/>
    <mergeCell ref="AV21:AX21"/>
    <mergeCell ref="BB21:BD21"/>
    <mergeCell ref="Q21:R21"/>
    <mergeCell ref="S21:T21"/>
    <mergeCell ref="U21:V21"/>
    <mergeCell ref="W21:X21"/>
    <mergeCell ref="Y21:Z21"/>
    <mergeCell ref="AA21:AB21"/>
    <mergeCell ref="AC21:AD21"/>
    <mergeCell ref="B21:C21"/>
    <mergeCell ref="D21:F21"/>
    <mergeCell ref="G21:H21"/>
    <mergeCell ref="I21:J21"/>
    <mergeCell ref="K21:L21"/>
    <mergeCell ref="M21:N21"/>
    <mergeCell ref="O21:P21"/>
    <mergeCell ref="AE22:AF22"/>
    <mergeCell ref="AG22:AH22"/>
    <mergeCell ref="AI22:AL22"/>
    <mergeCell ref="AM22:AO22"/>
    <mergeCell ref="AP22:AU22"/>
    <mergeCell ref="AV22:AX22"/>
    <mergeCell ref="BB22:BD22"/>
    <mergeCell ref="AI23:AL23"/>
    <mergeCell ref="AM23:AO23"/>
    <mergeCell ref="AP23:AU23"/>
    <mergeCell ref="AV23:AX23"/>
    <mergeCell ref="BB23:BD23"/>
    <mergeCell ref="B23:C23"/>
    <mergeCell ref="D23:F23"/>
    <mergeCell ref="G23:H23"/>
    <mergeCell ref="I23:J23"/>
    <mergeCell ref="K23:L23"/>
    <mergeCell ref="M23:N23"/>
    <mergeCell ref="O23:P23"/>
    <mergeCell ref="AE23:AF23"/>
    <mergeCell ref="AG23:AH23"/>
    <mergeCell ref="Q23:R23"/>
    <mergeCell ref="S23:T23"/>
    <mergeCell ref="U23:V23"/>
    <mergeCell ref="W23:X23"/>
    <mergeCell ref="Y23:Z23"/>
    <mergeCell ref="AA23:AB23"/>
    <mergeCell ref="AC23:AD23"/>
    <mergeCell ref="AE24:AF24"/>
    <mergeCell ref="AG24:AH24"/>
    <mergeCell ref="AI24:AL24"/>
    <mergeCell ref="AM24:AO24"/>
    <mergeCell ref="AP24:AU24"/>
    <mergeCell ref="AV24:AX24"/>
    <mergeCell ref="BB24:BD24"/>
    <mergeCell ref="Q24:R24"/>
    <mergeCell ref="S24:T24"/>
    <mergeCell ref="U24:V24"/>
    <mergeCell ref="W24:X24"/>
    <mergeCell ref="Y24:Z24"/>
    <mergeCell ref="AA24:AB24"/>
    <mergeCell ref="AC24:AD24"/>
    <mergeCell ref="B24:C24"/>
    <mergeCell ref="D24:F24"/>
    <mergeCell ref="G24:H24"/>
    <mergeCell ref="I24:J24"/>
    <mergeCell ref="K24:L24"/>
    <mergeCell ref="M24:N24"/>
    <mergeCell ref="O24:P24"/>
    <mergeCell ref="AE25:AF25"/>
    <mergeCell ref="AG25:AH25"/>
    <mergeCell ref="AI25:AL25"/>
    <mergeCell ref="AM25:AO25"/>
    <mergeCell ref="AP25:AU25"/>
    <mergeCell ref="AV25:AX25"/>
    <mergeCell ref="BB25:BD25"/>
    <mergeCell ref="AI26:AL26"/>
    <mergeCell ref="AM26:AO26"/>
    <mergeCell ref="AP26:AU26"/>
    <mergeCell ref="AV26:AX26"/>
    <mergeCell ref="BB26:BD26"/>
    <mergeCell ref="B26:C26"/>
    <mergeCell ref="D26:F26"/>
    <mergeCell ref="G26:H26"/>
    <mergeCell ref="I26:J26"/>
    <mergeCell ref="K26:L26"/>
    <mergeCell ref="M26:N26"/>
    <mergeCell ref="O26:P26"/>
    <mergeCell ref="AI1:AL2"/>
    <mergeCell ref="AM1:AQ1"/>
    <mergeCell ref="AS1:AW2"/>
    <mergeCell ref="AM2:AQ2"/>
    <mergeCell ref="V4:Y4"/>
    <mergeCell ref="Z4:AK4"/>
    <mergeCell ref="AL4:AM4"/>
    <mergeCell ref="AN4:AQ4"/>
    <mergeCell ref="AS4:AV4"/>
    <mergeCell ref="B1:D2"/>
    <mergeCell ref="E1:J2"/>
    <mergeCell ref="K1:L2"/>
    <mergeCell ref="M1:N2"/>
    <mergeCell ref="O1:Q2"/>
    <mergeCell ref="R1:AD2"/>
    <mergeCell ref="AE1:AH2"/>
    <mergeCell ref="AI15:AO15"/>
    <mergeCell ref="AP15:AU16"/>
    <mergeCell ref="AV15:AX16"/>
    <mergeCell ref="AY15:BA15"/>
    <mergeCell ref="BB15:BD16"/>
    <mergeCell ref="BB17:BD17"/>
    <mergeCell ref="G16:H16"/>
    <mergeCell ref="I16:J16"/>
    <mergeCell ref="K16:L16"/>
    <mergeCell ref="M16:N16"/>
    <mergeCell ref="O16:P16"/>
    <mergeCell ref="Q16:R16"/>
    <mergeCell ref="W16:X16"/>
    <mergeCell ref="Y16:Z16"/>
    <mergeCell ref="AA16:AB16"/>
    <mergeCell ref="AC16:AD16"/>
    <mergeCell ref="AE16:AF16"/>
    <mergeCell ref="AG16:AH16"/>
    <mergeCell ref="AI16:AL16"/>
    <mergeCell ref="AM16:AO16"/>
    <mergeCell ref="B5:Y13"/>
    <mergeCell ref="Z5:AV13"/>
    <mergeCell ref="B15:C16"/>
    <mergeCell ref="D15:F16"/>
    <mergeCell ref="G15:J15"/>
    <mergeCell ref="K15:V15"/>
    <mergeCell ref="W15:AH15"/>
    <mergeCell ref="M17:N17"/>
    <mergeCell ref="O17:P17"/>
    <mergeCell ref="AI17:AL17"/>
    <mergeCell ref="AM17:AO17"/>
    <mergeCell ref="AP17:AU17"/>
    <mergeCell ref="AV17:AX17"/>
    <mergeCell ref="U17:V17"/>
    <mergeCell ref="W17:X17"/>
    <mergeCell ref="Y17:Z17"/>
    <mergeCell ref="AA17:AB17"/>
    <mergeCell ref="AC17:AD17"/>
    <mergeCell ref="AE17:AF17"/>
    <mergeCell ref="AG17:AH17"/>
    <mergeCell ref="Q19:R19"/>
    <mergeCell ref="S19:T19"/>
    <mergeCell ref="U19:V19"/>
    <mergeCell ref="W19:X19"/>
    <mergeCell ref="Y19:Z19"/>
    <mergeCell ref="AA19:AB19"/>
    <mergeCell ref="AC19:AD19"/>
    <mergeCell ref="B19:C19"/>
    <mergeCell ref="D19:F19"/>
    <mergeCell ref="G19:H19"/>
    <mergeCell ref="I19:J19"/>
    <mergeCell ref="K19:L19"/>
    <mergeCell ref="M19:N19"/>
    <mergeCell ref="O19:P19"/>
    <mergeCell ref="Q17:R17"/>
    <mergeCell ref="S17:T17"/>
    <mergeCell ref="S16:T16"/>
    <mergeCell ref="U16:V16"/>
    <mergeCell ref="B17:C17"/>
    <mergeCell ref="D17:F17"/>
    <mergeCell ref="G17:H17"/>
    <mergeCell ref="I17:J17"/>
    <mergeCell ref="K17:L17"/>
    <mergeCell ref="AE18:AF18"/>
    <mergeCell ref="AG18:AH18"/>
    <mergeCell ref="AI18:AL18"/>
    <mergeCell ref="AM18:AO18"/>
    <mergeCell ref="AP18:AU18"/>
    <mergeCell ref="AV18:AX18"/>
    <mergeCell ref="BB18:BD18"/>
    <mergeCell ref="Q18:R18"/>
    <mergeCell ref="S18:T18"/>
    <mergeCell ref="U18:V18"/>
    <mergeCell ref="W18:X18"/>
    <mergeCell ref="Y18:Z18"/>
    <mergeCell ref="AA18:AB18"/>
    <mergeCell ref="AC18:AD18"/>
    <mergeCell ref="B18:C18"/>
    <mergeCell ref="D18:F18"/>
    <mergeCell ref="G18:H18"/>
    <mergeCell ref="I18:J18"/>
    <mergeCell ref="K18:L18"/>
    <mergeCell ref="M18:N18"/>
    <mergeCell ref="O18:P18"/>
    <mergeCell ref="AE19:AF19"/>
    <mergeCell ref="AG19:AH19"/>
    <mergeCell ref="AI19:AL19"/>
    <mergeCell ref="AM19:AO19"/>
    <mergeCell ref="AP19:AU19"/>
    <mergeCell ref="AV19:AX19"/>
    <mergeCell ref="BB19:BD19"/>
    <mergeCell ref="AI20:AL20"/>
    <mergeCell ref="AM20:AO20"/>
    <mergeCell ref="AP20:AU20"/>
    <mergeCell ref="AV20:AX20"/>
    <mergeCell ref="BB20:BD20"/>
    <mergeCell ref="B20:C20"/>
    <mergeCell ref="D20:F20"/>
    <mergeCell ref="G20:H20"/>
    <mergeCell ref="I20:J20"/>
    <mergeCell ref="K20:L20"/>
    <mergeCell ref="M20:N20"/>
    <mergeCell ref="O20:P20"/>
    <mergeCell ref="Q22:R22"/>
    <mergeCell ref="S22:T22"/>
    <mergeCell ref="U22:V22"/>
    <mergeCell ref="W22:X22"/>
    <mergeCell ref="Y22:Z22"/>
    <mergeCell ref="AA22:AB22"/>
    <mergeCell ref="AC22:AD22"/>
    <mergeCell ref="B22:C22"/>
    <mergeCell ref="D22:F22"/>
    <mergeCell ref="G22:H22"/>
    <mergeCell ref="I22:J22"/>
    <mergeCell ref="K22:L22"/>
    <mergeCell ref="M22:N22"/>
    <mergeCell ref="O22:P22"/>
    <mergeCell ref="Q25:R25"/>
    <mergeCell ref="S25:T25"/>
    <mergeCell ref="U25:V25"/>
    <mergeCell ref="W25:X25"/>
    <mergeCell ref="Y25:Z25"/>
    <mergeCell ref="AA25:AB25"/>
    <mergeCell ref="AC25:AD25"/>
    <mergeCell ref="B25:C25"/>
    <mergeCell ref="D25:F25"/>
    <mergeCell ref="G25:H25"/>
    <mergeCell ref="I25:J25"/>
    <mergeCell ref="K25:L25"/>
    <mergeCell ref="M25:N25"/>
    <mergeCell ref="O25:P25"/>
    <mergeCell ref="AE47:AF47"/>
    <mergeCell ref="AG47:AH47"/>
    <mergeCell ref="AI47:AL47"/>
    <mergeCell ref="AM47:AO47"/>
    <mergeCell ref="AP47:AU47"/>
    <mergeCell ref="AV47:AX47"/>
    <mergeCell ref="BB47:BD47"/>
    <mergeCell ref="Q47:R47"/>
    <mergeCell ref="S47:T47"/>
    <mergeCell ref="U47:V47"/>
    <mergeCell ref="W47:X47"/>
    <mergeCell ref="Y47:Z47"/>
    <mergeCell ref="AA47:AB47"/>
    <mergeCell ref="AC47:AD47"/>
    <mergeCell ref="Q28:R28"/>
    <mergeCell ref="S28:T28"/>
    <mergeCell ref="U28:V28"/>
    <mergeCell ref="W28:X28"/>
    <mergeCell ref="Y28:Z28"/>
    <mergeCell ref="AA28:AB28"/>
    <mergeCell ref="AC28:AD28"/>
    <mergeCell ref="B28:C28"/>
    <mergeCell ref="D28:F28"/>
    <mergeCell ref="G28:H28"/>
    <mergeCell ref="I28:J28"/>
    <mergeCell ref="K28:L28"/>
    <mergeCell ref="M28:N28"/>
    <mergeCell ref="O28:P28"/>
    <mergeCell ref="AE26:AF26"/>
    <mergeCell ref="AG26:AH26"/>
    <mergeCell ref="Q26:R26"/>
    <mergeCell ref="S26:T26"/>
    <mergeCell ref="U26:V26"/>
    <mergeCell ref="W26:X26"/>
    <mergeCell ref="Y26:Z26"/>
    <mergeCell ref="AA26:AB26"/>
    <mergeCell ref="AC26:AD26"/>
    <mergeCell ref="AE27:AF27"/>
    <mergeCell ref="AG27:AH27"/>
    <mergeCell ref="AI27:AL27"/>
    <mergeCell ref="AM27:AO27"/>
    <mergeCell ref="AP27:AU27"/>
    <mergeCell ref="AV27:AX27"/>
    <mergeCell ref="BB27:BD27"/>
    <mergeCell ref="Q27:R27"/>
    <mergeCell ref="S27:T27"/>
    <mergeCell ref="U27:V27"/>
    <mergeCell ref="W27:X27"/>
    <mergeCell ref="Y27:Z27"/>
    <mergeCell ref="AA27:AB27"/>
    <mergeCell ref="AC27:AD27"/>
    <mergeCell ref="B27:C27"/>
    <mergeCell ref="D27:F27"/>
    <mergeCell ref="G27:H27"/>
    <mergeCell ref="I27:J27"/>
    <mergeCell ref="K27:L27"/>
    <mergeCell ref="M27:N27"/>
    <mergeCell ref="O27:P27"/>
    <mergeCell ref="AE28:AF28"/>
    <mergeCell ref="AG28:AH28"/>
    <mergeCell ref="AI28:AL28"/>
    <mergeCell ref="AM28:AO28"/>
    <mergeCell ref="AP28:AU28"/>
    <mergeCell ref="AV28:AX28"/>
    <mergeCell ref="BB28:BD28"/>
    <mergeCell ref="AI29:AL29"/>
    <mergeCell ref="AM29:AO29"/>
    <mergeCell ref="AP29:AU29"/>
    <mergeCell ref="AV29:AX29"/>
    <mergeCell ref="BB29:BD29"/>
    <mergeCell ref="B29:C29"/>
    <mergeCell ref="D29:F29"/>
    <mergeCell ref="G29:H29"/>
    <mergeCell ref="I29:J29"/>
    <mergeCell ref="K29:L29"/>
    <mergeCell ref="M29:N29"/>
    <mergeCell ref="O29:P29"/>
    <mergeCell ref="Q31:R31"/>
    <mergeCell ref="S31:T31"/>
    <mergeCell ref="U31:V31"/>
    <mergeCell ref="W31:X31"/>
    <mergeCell ref="Y31:Z31"/>
    <mergeCell ref="AA31:AB31"/>
    <mergeCell ref="AC31:AD31"/>
    <mergeCell ref="B31:C31"/>
    <mergeCell ref="D31:F31"/>
    <mergeCell ref="G31:H31"/>
    <mergeCell ref="I31:J31"/>
    <mergeCell ref="K31:L31"/>
    <mergeCell ref="M31:N31"/>
    <mergeCell ref="O31:P31"/>
    <mergeCell ref="AE29:AF29"/>
    <mergeCell ref="AG29:AH29"/>
    <mergeCell ref="Q29:R29"/>
    <mergeCell ref="S29:T29"/>
    <mergeCell ref="U29:V29"/>
    <mergeCell ref="W29:X29"/>
    <mergeCell ref="Y29:Z29"/>
    <mergeCell ref="AA29:AB29"/>
    <mergeCell ref="AC29:AD29"/>
    <mergeCell ref="AE30:AF30"/>
    <mergeCell ref="AG30:AH30"/>
    <mergeCell ref="AI30:AL30"/>
    <mergeCell ref="AM30:AO30"/>
    <mergeCell ref="AP30:AU30"/>
    <mergeCell ref="AV30:AX30"/>
    <mergeCell ref="BB30:BD30"/>
    <mergeCell ref="Q30:R30"/>
    <mergeCell ref="S30:T30"/>
    <mergeCell ref="U30:V30"/>
    <mergeCell ref="W30:X30"/>
    <mergeCell ref="Y30:Z30"/>
    <mergeCell ref="AA30:AB30"/>
    <mergeCell ref="AC30:AD30"/>
    <mergeCell ref="B30:C30"/>
    <mergeCell ref="D30:F30"/>
    <mergeCell ref="G30:H30"/>
    <mergeCell ref="I30:J30"/>
    <mergeCell ref="K30:L30"/>
    <mergeCell ref="M30:N30"/>
    <mergeCell ref="O30:P30"/>
    <mergeCell ref="AE31:AF31"/>
    <mergeCell ref="AG31:AH31"/>
    <mergeCell ref="AI31:AL31"/>
    <mergeCell ref="AM31:AO31"/>
    <mergeCell ref="AP31:AU31"/>
    <mergeCell ref="AV31:AX31"/>
    <mergeCell ref="BB31:BD31"/>
    <mergeCell ref="AI32:AL32"/>
    <mergeCell ref="AM32:AO32"/>
    <mergeCell ref="AP32:AU32"/>
    <mergeCell ref="AV32:AX32"/>
    <mergeCell ref="BB32:BD32"/>
    <mergeCell ref="B32:C32"/>
    <mergeCell ref="D32:F32"/>
    <mergeCell ref="G32:H32"/>
    <mergeCell ref="I32:J32"/>
    <mergeCell ref="K32:L32"/>
    <mergeCell ref="M32:N32"/>
    <mergeCell ref="O32:P32"/>
    <mergeCell ref="Q34:R34"/>
    <mergeCell ref="S34:T34"/>
    <mergeCell ref="U34:V34"/>
    <mergeCell ref="W34:X34"/>
    <mergeCell ref="Y34:Z34"/>
    <mergeCell ref="AA34:AB34"/>
    <mergeCell ref="AC34:AD34"/>
    <mergeCell ref="B34:C34"/>
    <mergeCell ref="D34:F34"/>
    <mergeCell ref="G34:H34"/>
    <mergeCell ref="I34:J34"/>
    <mergeCell ref="K34:L34"/>
    <mergeCell ref="M34:N34"/>
    <mergeCell ref="O34:P34"/>
    <mergeCell ref="AE32:AF32"/>
    <mergeCell ref="AG32:AH32"/>
    <mergeCell ref="Q32:R32"/>
    <mergeCell ref="S32:T32"/>
    <mergeCell ref="U32:V32"/>
    <mergeCell ref="W32:X32"/>
    <mergeCell ref="Y32:Z32"/>
    <mergeCell ref="AA32:AB32"/>
    <mergeCell ref="AC32:AD32"/>
    <mergeCell ref="AE33:AF33"/>
    <mergeCell ref="AG33:AH33"/>
    <mergeCell ref="AI33:AL33"/>
    <mergeCell ref="AM33:AO33"/>
    <mergeCell ref="AP33:AU33"/>
    <mergeCell ref="AV33:AX33"/>
    <mergeCell ref="BB33:BD33"/>
    <mergeCell ref="Q33:R33"/>
    <mergeCell ref="S33:T33"/>
    <mergeCell ref="U33:V33"/>
    <mergeCell ref="W33:X33"/>
    <mergeCell ref="Y33:Z33"/>
    <mergeCell ref="AA33:AB33"/>
    <mergeCell ref="AC33:AD33"/>
    <mergeCell ref="B33:C33"/>
    <mergeCell ref="D33:F33"/>
    <mergeCell ref="G33:H33"/>
    <mergeCell ref="I33:J33"/>
    <mergeCell ref="K33:L33"/>
    <mergeCell ref="M33:N33"/>
    <mergeCell ref="O33:P33"/>
    <mergeCell ref="AE34:AF34"/>
    <mergeCell ref="AG34:AH34"/>
    <mergeCell ref="AI34:AL34"/>
    <mergeCell ref="AM34:AO34"/>
    <mergeCell ref="AP34:AU34"/>
    <mergeCell ref="AV34:AX34"/>
    <mergeCell ref="BB34:BD34"/>
    <mergeCell ref="AI35:AL35"/>
    <mergeCell ref="AM35:AO35"/>
    <mergeCell ref="AP35:AU35"/>
    <mergeCell ref="AV35:AX35"/>
    <mergeCell ref="BB35:BD35"/>
    <mergeCell ref="B35:C35"/>
    <mergeCell ref="D35:F35"/>
    <mergeCell ref="G35:H35"/>
    <mergeCell ref="I35:J35"/>
    <mergeCell ref="K35:L35"/>
    <mergeCell ref="M35:N35"/>
    <mergeCell ref="O35:P35"/>
    <mergeCell ref="Q37:R37"/>
    <mergeCell ref="S37:T37"/>
    <mergeCell ref="U37:V37"/>
    <mergeCell ref="W37:X37"/>
    <mergeCell ref="Y37:Z37"/>
    <mergeCell ref="AA37:AB37"/>
    <mergeCell ref="AC37:AD37"/>
    <mergeCell ref="B37:C37"/>
    <mergeCell ref="D37:F37"/>
    <mergeCell ref="G37:H37"/>
    <mergeCell ref="I37:J37"/>
    <mergeCell ref="K37:L37"/>
    <mergeCell ref="M37:N37"/>
    <mergeCell ref="O37:P37"/>
    <mergeCell ref="AE35:AF35"/>
    <mergeCell ref="AG35:AH35"/>
    <mergeCell ref="Q35:R35"/>
    <mergeCell ref="S35:T35"/>
    <mergeCell ref="U35:V35"/>
    <mergeCell ref="W35:X35"/>
    <mergeCell ref="Y35:Z35"/>
    <mergeCell ref="AA35:AB35"/>
    <mergeCell ref="AC35:AD35"/>
    <mergeCell ref="AE36:AF36"/>
    <mergeCell ref="AG36:AH36"/>
    <mergeCell ref="AI36:AL36"/>
    <mergeCell ref="AM36:AO36"/>
    <mergeCell ref="AP36:AU36"/>
    <mergeCell ref="AV36:AX36"/>
    <mergeCell ref="BB36:BD36"/>
    <mergeCell ref="Q36:R36"/>
    <mergeCell ref="S36:T36"/>
    <mergeCell ref="U36:V36"/>
    <mergeCell ref="W36:X36"/>
    <mergeCell ref="Y36:Z36"/>
    <mergeCell ref="AA36:AB36"/>
    <mergeCell ref="AC36:AD36"/>
    <mergeCell ref="B36:C36"/>
    <mergeCell ref="D36:F36"/>
    <mergeCell ref="G36:H36"/>
    <mergeCell ref="I36:J36"/>
    <mergeCell ref="K36:L36"/>
    <mergeCell ref="M36:N36"/>
    <mergeCell ref="O36:P36"/>
    <mergeCell ref="AE37:AF37"/>
    <mergeCell ref="AG37:AH37"/>
    <mergeCell ref="AI37:AL37"/>
    <mergeCell ref="AM37:AO37"/>
    <mergeCell ref="AP37:AU37"/>
    <mergeCell ref="AV37:AX37"/>
    <mergeCell ref="BB37:BD37"/>
    <mergeCell ref="AI38:AL38"/>
    <mergeCell ref="AM38:AO38"/>
    <mergeCell ref="AP38:AU38"/>
    <mergeCell ref="AV38:AX38"/>
    <mergeCell ref="BB38:BD38"/>
    <mergeCell ref="B38:C38"/>
    <mergeCell ref="D38:F38"/>
    <mergeCell ref="G38:H38"/>
    <mergeCell ref="I38:J38"/>
    <mergeCell ref="K38:L38"/>
    <mergeCell ref="M38:N38"/>
    <mergeCell ref="O38:P38"/>
    <mergeCell ref="Q40:R40"/>
    <mergeCell ref="S40:T40"/>
    <mergeCell ref="U40:V40"/>
    <mergeCell ref="W40:X40"/>
    <mergeCell ref="Y40:Z40"/>
    <mergeCell ref="AA40:AB40"/>
    <mergeCell ref="AC40:AD40"/>
    <mergeCell ref="B40:C40"/>
    <mergeCell ref="D40:F40"/>
    <mergeCell ref="G40:H40"/>
    <mergeCell ref="I40:J40"/>
    <mergeCell ref="K40:L40"/>
    <mergeCell ref="M40:N40"/>
    <mergeCell ref="O40:P40"/>
    <mergeCell ref="AE38:AF38"/>
    <mergeCell ref="AG38:AH38"/>
    <mergeCell ref="Q38:R38"/>
    <mergeCell ref="S38:T38"/>
    <mergeCell ref="U38:V38"/>
    <mergeCell ref="W38:X38"/>
    <mergeCell ref="Y38:Z38"/>
    <mergeCell ref="AA38:AB38"/>
    <mergeCell ref="AC38:AD38"/>
    <mergeCell ref="AE39:AF39"/>
    <mergeCell ref="AG39:AH39"/>
    <mergeCell ref="AI39:AL39"/>
    <mergeCell ref="AM39:AO39"/>
    <mergeCell ref="AP39:AU39"/>
    <mergeCell ref="AV39:AX39"/>
    <mergeCell ref="BB39:BD39"/>
    <mergeCell ref="Q39:R39"/>
    <mergeCell ref="S39:T39"/>
    <mergeCell ref="U39:V39"/>
    <mergeCell ref="W39:X39"/>
    <mergeCell ref="Y39:Z39"/>
    <mergeCell ref="AA39:AB39"/>
    <mergeCell ref="AC39:AD39"/>
    <mergeCell ref="B39:C39"/>
    <mergeCell ref="D39:F39"/>
    <mergeCell ref="G39:H39"/>
    <mergeCell ref="I39:J39"/>
    <mergeCell ref="K39:L39"/>
    <mergeCell ref="M39:N39"/>
    <mergeCell ref="O39:P39"/>
    <mergeCell ref="AE40:AF40"/>
    <mergeCell ref="AG40:AH40"/>
    <mergeCell ref="AI40:AL40"/>
    <mergeCell ref="AM40:AO40"/>
    <mergeCell ref="AP40:AU40"/>
    <mergeCell ref="AV40:AX40"/>
    <mergeCell ref="BB40:BD40"/>
    <mergeCell ref="AI41:AL41"/>
    <mergeCell ref="AM41:AO41"/>
    <mergeCell ref="AP41:AU41"/>
    <mergeCell ref="AV41:AX41"/>
    <mergeCell ref="BB41:BD41"/>
    <mergeCell ref="B41:C41"/>
    <mergeCell ref="D41:F41"/>
    <mergeCell ref="G41:H41"/>
    <mergeCell ref="I41:J41"/>
    <mergeCell ref="K41:L41"/>
    <mergeCell ref="M41:N41"/>
    <mergeCell ref="O41:P41"/>
    <mergeCell ref="Q43:R43"/>
    <mergeCell ref="S43:T43"/>
    <mergeCell ref="U43:V43"/>
    <mergeCell ref="W43:X43"/>
    <mergeCell ref="Y43:Z43"/>
    <mergeCell ref="AA43:AB43"/>
    <mergeCell ref="AC43:AD43"/>
    <mergeCell ref="B43:C43"/>
    <mergeCell ref="D43:F43"/>
    <mergeCell ref="G43:H43"/>
    <mergeCell ref="I43:J43"/>
    <mergeCell ref="K43:L43"/>
    <mergeCell ref="M43:N43"/>
    <mergeCell ref="O43:P43"/>
    <mergeCell ref="AE41:AF41"/>
    <mergeCell ref="AG41:AH41"/>
    <mergeCell ref="Q41:R41"/>
    <mergeCell ref="S41:T41"/>
    <mergeCell ref="U41:V41"/>
    <mergeCell ref="W41:X41"/>
    <mergeCell ref="Y41:Z41"/>
    <mergeCell ref="AA41:AB41"/>
    <mergeCell ref="AC41:AD41"/>
    <mergeCell ref="AE42:AF42"/>
    <mergeCell ref="AG42:AH42"/>
    <mergeCell ref="AI42:AL42"/>
    <mergeCell ref="AM42:AO42"/>
    <mergeCell ref="AP42:AU42"/>
    <mergeCell ref="AV42:AX42"/>
    <mergeCell ref="BB42:BD42"/>
    <mergeCell ref="Q42:R42"/>
    <mergeCell ref="S42:T42"/>
    <mergeCell ref="U42:V42"/>
    <mergeCell ref="W42:X42"/>
    <mergeCell ref="Y42:Z42"/>
    <mergeCell ref="AA42:AB42"/>
    <mergeCell ref="AC42:AD42"/>
    <mergeCell ref="B42:C42"/>
    <mergeCell ref="D42:F42"/>
    <mergeCell ref="G42:H42"/>
    <mergeCell ref="I42:J42"/>
    <mergeCell ref="K42:L42"/>
    <mergeCell ref="M42:N42"/>
    <mergeCell ref="O42:P42"/>
    <mergeCell ref="AE43:AF43"/>
    <mergeCell ref="AG43:AH43"/>
    <mergeCell ref="AI43:AL43"/>
    <mergeCell ref="AM43:AO43"/>
    <mergeCell ref="AP43:AU43"/>
    <mergeCell ref="AV43:AX43"/>
    <mergeCell ref="BB43:BD43"/>
    <mergeCell ref="AI44:AL44"/>
    <mergeCell ref="AM44:AO44"/>
    <mergeCell ref="AP44:AU44"/>
    <mergeCell ref="AV44:AX44"/>
    <mergeCell ref="BB44:BD44"/>
    <mergeCell ref="B44:C44"/>
    <mergeCell ref="D44:F44"/>
    <mergeCell ref="G44:H44"/>
    <mergeCell ref="I44:J44"/>
    <mergeCell ref="K44:L44"/>
    <mergeCell ref="M44:N44"/>
    <mergeCell ref="O44:P44"/>
    <mergeCell ref="Q46:R46"/>
    <mergeCell ref="S46:T46"/>
    <mergeCell ref="U46:V46"/>
    <mergeCell ref="W46:X46"/>
    <mergeCell ref="Y46:Z46"/>
    <mergeCell ref="AA46:AB46"/>
    <mergeCell ref="AC46:AD46"/>
    <mergeCell ref="B46:C46"/>
    <mergeCell ref="D46:F46"/>
    <mergeCell ref="G46:H46"/>
    <mergeCell ref="I46:J46"/>
    <mergeCell ref="K46:L46"/>
    <mergeCell ref="M46:N46"/>
    <mergeCell ref="O46:P46"/>
    <mergeCell ref="AE44:AF44"/>
    <mergeCell ref="AG44:AH44"/>
    <mergeCell ref="Q44:R44"/>
    <mergeCell ref="S44:T44"/>
    <mergeCell ref="U44:V44"/>
    <mergeCell ref="W44:X44"/>
    <mergeCell ref="Y44:Z44"/>
    <mergeCell ref="AA44:AB44"/>
    <mergeCell ref="AC44:AD44"/>
    <mergeCell ref="AE45:AF45"/>
    <mergeCell ref="AG45:AH45"/>
    <mergeCell ref="AI45:AL45"/>
    <mergeCell ref="AM45:AO45"/>
    <mergeCell ref="AP45:AU45"/>
    <mergeCell ref="AV45:AX45"/>
    <mergeCell ref="BB45:BD45"/>
    <mergeCell ref="Q45:R45"/>
    <mergeCell ref="S45:T45"/>
    <mergeCell ref="U45:V45"/>
    <mergeCell ref="W45:X45"/>
    <mergeCell ref="Y45:Z45"/>
    <mergeCell ref="AA45:AB45"/>
    <mergeCell ref="AC45:AD45"/>
    <mergeCell ref="B45:C45"/>
    <mergeCell ref="D45:F45"/>
    <mergeCell ref="G45:H45"/>
    <mergeCell ref="I45:J45"/>
    <mergeCell ref="K45:L45"/>
    <mergeCell ref="M45:N45"/>
    <mergeCell ref="O45:P45"/>
    <mergeCell ref="AE46:AF46"/>
    <mergeCell ref="AG46:AH46"/>
    <mergeCell ref="AI46:AL46"/>
    <mergeCell ref="AM46:AO46"/>
    <mergeCell ref="AP46:AU46"/>
    <mergeCell ref="AV46:AX46"/>
    <mergeCell ref="BB46:BD46"/>
    <mergeCell ref="B47:C47"/>
    <mergeCell ref="D47:F47"/>
    <mergeCell ref="G47:H47"/>
    <mergeCell ref="I47:J47"/>
    <mergeCell ref="K47:L47"/>
    <mergeCell ref="M47:N47"/>
    <mergeCell ref="O47:P47"/>
    <mergeCell ref="AE48:AF48"/>
    <mergeCell ref="AG48:AH48"/>
    <mergeCell ref="AI48:AL48"/>
    <mergeCell ref="AM48:AO48"/>
    <mergeCell ref="AP48:AU48"/>
    <mergeCell ref="AV48:AX48"/>
    <mergeCell ref="BB48:BD48"/>
    <mergeCell ref="Q48:R48"/>
    <mergeCell ref="S48:T48"/>
    <mergeCell ref="U48:V48"/>
    <mergeCell ref="W48:X48"/>
    <mergeCell ref="Y48:Z48"/>
    <mergeCell ref="AA48:AB48"/>
    <mergeCell ref="AC48:AD48"/>
    <mergeCell ref="B48:C48"/>
    <mergeCell ref="D48:F48"/>
    <mergeCell ref="G48:H48"/>
    <mergeCell ref="I48:J48"/>
    <mergeCell ref="K48:L48"/>
    <mergeCell ref="M48:N48"/>
    <mergeCell ref="O48:P48"/>
    <mergeCell ref="AE49:AF49"/>
    <mergeCell ref="AG49:AH49"/>
    <mergeCell ref="AI49:AL49"/>
    <mergeCell ref="AM49:AO49"/>
    <mergeCell ref="AP49:AU49"/>
    <mergeCell ref="AV49:AX49"/>
    <mergeCell ref="BB49:BD49"/>
    <mergeCell ref="Q49:R49"/>
    <mergeCell ref="S49:T49"/>
    <mergeCell ref="U49:V49"/>
    <mergeCell ref="W49:X49"/>
    <mergeCell ref="Y49:Z49"/>
    <mergeCell ref="AA49:AB49"/>
    <mergeCell ref="AC49:AD49"/>
    <mergeCell ref="B49:C49"/>
    <mergeCell ref="D49:F49"/>
    <mergeCell ref="G49:H49"/>
    <mergeCell ref="I49:J49"/>
    <mergeCell ref="K49:L49"/>
    <mergeCell ref="M49:N49"/>
    <mergeCell ref="O49:P49"/>
    <mergeCell ref="AI50:AL50"/>
    <mergeCell ref="AM50:AO50"/>
    <mergeCell ref="AP50:AU50"/>
    <mergeCell ref="AV50:AX50"/>
    <mergeCell ref="BB50:BD50"/>
    <mergeCell ref="B50:C50"/>
    <mergeCell ref="D50:F50"/>
    <mergeCell ref="G50:H50"/>
    <mergeCell ref="I50:J50"/>
    <mergeCell ref="K50:L50"/>
    <mergeCell ref="M50:N50"/>
    <mergeCell ref="O50:P50"/>
    <mergeCell ref="Q52:R52"/>
    <mergeCell ref="S52:T52"/>
    <mergeCell ref="U52:V52"/>
    <mergeCell ref="W52:X52"/>
    <mergeCell ref="Y52:Z52"/>
    <mergeCell ref="AA52:AB52"/>
    <mergeCell ref="AC52:AD52"/>
    <mergeCell ref="B52:C52"/>
    <mergeCell ref="D52:F52"/>
    <mergeCell ref="G52:H52"/>
    <mergeCell ref="I52:J52"/>
    <mergeCell ref="K52:L52"/>
    <mergeCell ref="M52:N52"/>
    <mergeCell ref="O52:P52"/>
    <mergeCell ref="AE50:AF50"/>
    <mergeCell ref="AG50:AH50"/>
    <mergeCell ref="Q50:R50"/>
    <mergeCell ref="S50:T50"/>
    <mergeCell ref="U50:V50"/>
    <mergeCell ref="W50:X50"/>
    <mergeCell ref="Y50:Z50"/>
    <mergeCell ref="AA50:AB50"/>
    <mergeCell ref="AC50:AD50"/>
    <mergeCell ref="AE51:AF51"/>
    <mergeCell ref="AG51:AH51"/>
    <mergeCell ref="AI51:AL51"/>
    <mergeCell ref="AM51:AO51"/>
    <mergeCell ref="AP51:AU51"/>
    <mergeCell ref="AV51:AX51"/>
    <mergeCell ref="BB51:BD51"/>
    <mergeCell ref="Q51:R51"/>
    <mergeCell ref="S51:T51"/>
    <mergeCell ref="U51:V51"/>
    <mergeCell ref="W51:X51"/>
    <mergeCell ref="Y51:Z51"/>
    <mergeCell ref="AA51:AB51"/>
    <mergeCell ref="AC51:AD51"/>
    <mergeCell ref="B51:C51"/>
    <mergeCell ref="D51:F51"/>
    <mergeCell ref="G51:H51"/>
    <mergeCell ref="I51:J51"/>
    <mergeCell ref="K51:L51"/>
    <mergeCell ref="M51:N51"/>
    <mergeCell ref="O51:P51"/>
    <mergeCell ref="AE52:AF52"/>
    <mergeCell ref="AG52:AH52"/>
    <mergeCell ref="AI52:AL52"/>
    <mergeCell ref="AM52:AO52"/>
    <mergeCell ref="AP52:AU52"/>
    <mergeCell ref="AV52:AX52"/>
    <mergeCell ref="BB52:BD52"/>
    <mergeCell ref="AI53:AL53"/>
    <mergeCell ref="AM53:AO53"/>
    <mergeCell ref="AP53:AU53"/>
    <mergeCell ref="AV53:AX53"/>
    <mergeCell ref="BB53:BD53"/>
    <mergeCell ref="B53:C53"/>
    <mergeCell ref="D53:F53"/>
    <mergeCell ref="G53:H53"/>
    <mergeCell ref="I53:J53"/>
    <mergeCell ref="K53:L53"/>
    <mergeCell ref="M53:N53"/>
    <mergeCell ref="O53:P53"/>
    <mergeCell ref="Q55:R55"/>
    <mergeCell ref="S55:T55"/>
    <mergeCell ref="U55:V55"/>
    <mergeCell ref="W55:X55"/>
    <mergeCell ref="Y55:Z55"/>
    <mergeCell ref="AA55:AB55"/>
    <mergeCell ref="AC55:AD55"/>
    <mergeCell ref="B55:C55"/>
    <mergeCell ref="D55:F55"/>
    <mergeCell ref="G55:H55"/>
    <mergeCell ref="I55:J55"/>
    <mergeCell ref="K55:L55"/>
    <mergeCell ref="M55:N55"/>
    <mergeCell ref="O55:P55"/>
    <mergeCell ref="AE56:AF56"/>
    <mergeCell ref="AG56:AH56"/>
    <mergeCell ref="Q56:R56"/>
    <mergeCell ref="S56:T56"/>
    <mergeCell ref="U56:V56"/>
    <mergeCell ref="W56:X56"/>
    <mergeCell ref="Y56:Z56"/>
    <mergeCell ref="AA56:AB56"/>
    <mergeCell ref="AC56:AD56"/>
    <mergeCell ref="B57:C57"/>
    <mergeCell ref="D57:F57"/>
    <mergeCell ref="G57:H57"/>
    <mergeCell ref="I57:J57"/>
    <mergeCell ref="K57:L57"/>
    <mergeCell ref="M57:N57"/>
    <mergeCell ref="O57:P57"/>
    <mergeCell ref="AE57:AF57"/>
    <mergeCell ref="AG57:AH57"/>
    <mergeCell ref="AI57:AL57"/>
    <mergeCell ref="AM57:AO57"/>
    <mergeCell ref="AP57:AU57"/>
    <mergeCell ref="AV57:AX57"/>
    <mergeCell ref="BB57:BD57"/>
    <mergeCell ref="Q57:R57"/>
    <mergeCell ref="S57:T57"/>
    <mergeCell ref="U57:V57"/>
    <mergeCell ref="W57:X57"/>
    <mergeCell ref="Y57:Z57"/>
    <mergeCell ref="AA57:AB57"/>
    <mergeCell ref="AC57:AD57"/>
    <mergeCell ref="AE53:AF53"/>
    <mergeCell ref="AG53:AH53"/>
    <mergeCell ref="Q53:R53"/>
    <mergeCell ref="S53:T53"/>
    <mergeCell ref="U53:V53"/>
    <mergeCell ref="W53:X53"/>
    <mergeCell ref="Y53:Z53"/>
    <mergeCell ref="AA53:AB53"/>
    <mergeCell ref="AC53:AD53"/>
    <mergeCell ref="AE54:AF54"/>
    <mergeCell ref="AG54:AH54"/>
    <mergeCell ref="AI54:AL54"/>
    <mergeCell ref="AM54:AO54"/>
    <mergeCell ref="AP54:AU54"/>
    <mergeCell ref="AV54:AX54"/>
    <mergeCell ref="BB54:BD54"/>
    <mergeCell ref="Q54:R54"/>
    <mergeCell ref="S54:T54"/>
    <mergeCell ref="U54:V54"/>
    <mergeCell ref="W54:X54"/>
    <mergeCell ref="Y54:Z54"/>
    <mergeCell ref="AA54:AB54"/>
    <mergeCell ref="AC54:AD54"/>
    <mergeCell ref="B54:C54"/>
    <mergeCell ref="D54:F54"/>
    <mergeCell ref="G54:H54"/>
    <mergeCell ref="I54:J54"/>
    <mergeCell ref="K54:L54"/>
    <mergeCell ref="M54:N54"/>
    <mergeCell ref="O54:P54"/>
    <mergeCell ref="AE55:AF55"/>
    <mergeCell ref="AG55:AH55"/>
    <mergeCell ref="AI55:AL55"/>
    <mergeCell ref="AM55:AO55"/>
    <mergeCell ref="AP55:AU55"/>
    <mergeCell ref="AV55:AX55"/>
    <mergeCell ref="BB55:BD55"/>
    <mergeCell ref="AI56:AL56"/>
    <mergeCell ref="AM56:AO56"/>
    <mergeCell ref="AP56:AU56"/>
    <mergeCell ref="AV56:AX56"/>
    <mergeCell ref="BB56:BD56"/>
    <mergeCell ref="B56:C56"/>
    <mergeCell ref="D56:F56"/>
    <mergeCell ref="G56:H56"/>
    <mergeCell ref="I56:J56"/>
    <mergeCell ref="K56:L56"/>
    <mergeCell ref="M56:N56"/>
    <mergeCell ref="O56:P56"/>
  </mergeCells>
  <conditionalFormatting sqref="M17:N17">
    <cfRule type="notContainsBlanks" dxfId="2" priority="1">
      <formula>LEN(TRIM(M17))&gt;0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0"/>
  <cols>
    <col customWidth="1" min="1" max="8" width="3.25"/>
    <col customWidth="1" min="9" max="10" width="3.88"/>
    <col customWidth="1" min="11" max="32" width="3.25"/>
    <col customWidth="1" min="33" max="34" width="3.88"/>
    <col customWidth="1" min="35" max="40" width="3.25"/>
    <col customWidth="1" min="41" max="43" width="3.75"/>
    <col customWidth="1" min="44" max="50" width="3.25"/>
  </cols>
  <sheetData>
    <row r="1" ht="12.75" customHeight="1">
      <c r="A1" s="330"/>
      <c r="B1" s="233" t="s">
        <v>137</v>
      </c>
      <c r="C1" s="21"/>
      <c r="D1" s="19"/>
      <c r="E1" s="234">
        <f>'SET 3.1 POF'!$D$7</f>
        <v>2022</v>
      </c>
      <c r="F1" s="21"/>
      <c r="G1" s="21"/>
      <c r="H1" s="21"/>
      <c r="I1" s="21"/>
      <c r="J1" s="19"/>
      <c r="K1" s="235" t="s">
        <v>138</v>
      </c>
      <c r="L1" s="19"/>
      <c r="M1" s="236">
        <f>'SET 3.1 POF'!$L$7</f>
        <v>12</v>
      </c>
      <c r="N1" s="19"/>
      <c r="O1" s="235" t="s">
        <v>139</v>
      </c>
      <c r="P1" s="21"/>
      <c r="Q1" s="19"/>
      <c r="R1" s="237" t="str">
        <f>'SET 3.1 POF'!$P$7</f>
        <v>San Nicolás</v>
      </c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19"/>
      <c r="AE1" s="238" t="s">
        <v>140</v>
      </c>
      <c r="AF1" s="21"/>
      <c r="AG1" s="21"/>
      <c r="AH1" s="239"/>
      <c r="AI1" s="240">
        <f>'SET 3.1 POF'!$AG$7</f>
        <v>402</v>
      </c>
      <c r="AJ1" s="21"/>
      <c r="AK1" s="21"/>
      <c r="AL1" s="19"/>
      <c r="AM1" s="241" t="s">
        <v>0</v>
      </c>
      <c r="AN1" s="110"/>
      <c r="AO1" s="110"/>
      <c r="AP1" s="110"/>
      <c r="AQ1" s="242"/>
      <c r="AR1" s="243" t="str">
        <f>IF('SET 3.1 POF'!$U$1="","",'SET 3.1 POF'!$U$1)</f>
        <v/>
      </c>
      <c r="AS1" s="244">
        <f>'SET 3.1 POF'!$AG$1</f>
        <v>44682</v>
      </c>
      <c r="AT1" s="21"/>
      <c r="AU1" s="21"/>
      <c r="AV1" s="21"/>
      <c r="AW1" s="27"/>
      <c r="AX1" s="245"/>
    </row>
    <row r="2" ht="12.75" customHeight="1">
      <c r="A2" s="232"/>
      <c r="B2" s="79"/>
      <c r="C2" s="80"/>
      <c r="D2" s="81"/>
      <c r="E2" s="82"/>
      <c r="F2" s="80"/>
      <c r="G2" s="80"/>
      <c r="H2" s="80"/>
      <c r="I2" s="80"/>
      <c r="J2" s="81"/>
      <c r="K2" s="82"/>
      <c r="L2" s="81"/>
      <c r="M2" s="82"/>
      <c r="N2" s="81"/>
      <c r="O2" s="82"/>
      <c r="P2" s="80"/>
      <c r="Q2" s="81"/>
      <c r="R2" s="82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82"/>
      <c r="AF2" s="80"/>
      <c r="AG2" s="80"/>
      <c r="AH2" s="246"/>
      <c r="AI2" s="82"/>
      <c r="AJ2" s="80"/>
      <c r="AK2" s="80"/>
      <c r="AL2" s="81"/>
      <c r="AM2" s="247" t="s">
        <v>1</v>
      </c>
      <c r="AN2" s="122"/>
      <c r="AO2" s="122"/>
      <c r="AP2" s="122"/>
      <c r="AQ2" s="174"/>
      <c r="AR2" s="248" t="str">
        <f>IF('SET 3.1 POF'!$AC$1="","",'SET 3.1 POF'!$AC$1)</f>
        <v/>
      </c>
      <c r="AS2" s="79"/>
      <c r="AT2" s="80"/>
      <c r="AU2" s="80"/>
      <c r="AV2" s="80"/>
      <c r="AW2" s="84"/>
      <c r="AX2" s="245"/>
    </row>
    <row r="3" ht="12.75" customHeight="1">
      <c r="A3" s="232"/>
      <c r="B3" s="249"/>
      <c r="C3" s="249"/>
      <c r="D3" s="249"/>
      <c r="E3" s="250"/>
      <c r="F3" s="250"/>
      <c r="G3" s="250"/>
      <c r="H3" s="250"/>
      <c r="I3" s="250"/>
      <c r="J3" s="250"/>
      <c r="K3" s="249"/>
      <c r="L3" s="249"/>
      <c r="M3" s="251"/>
      <c r="N3" s="251"/>
      <c r="O3" s="249"/>
      <c r="P3" s="249"/>
      <c r="Q3" s="249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3"/>
      <c r="AF3" s="253"/>
      <c r="AG3" s="253"/>
      <c r="AH3" s="253"/>
      <c r="AI3" s="253"/>
      <c r="AJ3" s="253"/>
      <c r="AK3" s="254"/>
      <c r="AL3" s="254"/>
      <c r="AM3" s="255"/>
      <c r="AN3" s="255"/>
      <c r="AO3" s="255"/>
      <c r="AP3" s="255"/>
      <c r="AQ3" s="255"/>
      <c r="AR3" s="245"/>
      <c r="AS3" s="245"/>
      <c r="AT3" s="245"/>
      <c r="AU3" s="245"/>
      <c r="AV3" s="245"/>
      <c r="AW3" s="245"/>
      <c r="AX3" s="245"/>
    </row>
    <row r="4" ht="12.75" customHeight="1">
      <c r="A4" s="245"/>
      <c r="B4" s="331" t="s">
        <v>191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7"/>
      <c r="AX4" s="245"/>
    </row>
    <row r="5" ht="12.75" customHeight="1">
      <c r="A5" s="245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4"/>
      <c r="AX5" s="245"/>
    </row>
    <row r="6" ht="12.75" customHeight="1">
      <c r="A6" s="245"/>
      <c r="B6" s="332" t="s">
        <v>192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333"/>
      <c r="AX6" s="245"/>
    </row>
    <row r="7" ht="12.75" customHeight="1">
      <c r="A7" s="245"/>
      <c r="B7" s="334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335"/>
      <c r="Z7" s="335"/>
      <c r="AA7" s="335"/>
      <c r="AB7" s="335"/>
      <c r="AC7" s="335"/>
      <c r="AD7" s="335"/>
      <c r="AE7" s="335"/>
      <c r="AF7" s="335"/>
      <c r="AG7" s="335"/>
      <c r="AH7" s="335"/>
      <c r="AI7" s="335"/>
      <c r="AJ7" s="335"/>
      <c r="AK7" s="335"/>
      <c r="AL7" s="335"/>
      <c r="AM7" s="335"/>
      <c r="AN7" s="335"/>
      <c r="AO7" s="335"/>
      <c r="AP7" s="335"/>
      <c r="AQ7" s="335"/>
      <c r="AR7" s="335"/>
      <c r="AS7" s="335"/>
      <c r="AT7" s="335"/>
      <c r="AU7" s="335"/>
      <c r="AV7" s="335"/>
      <c r="AW7" s="336"/>
      <c r="AX7" s="245"/>
    </row>
    <row r="8" ht="30.0" customHeight="1">
      <c r="A8" s="337"/>
      <c r="B8" s="338" t="s">
        <v>193</v>
      </c>
      <c r="C8" s="339"/>
      <c r="D8" s="339"/>
      <c r="E8" s="339"/>
      <c r="F8" s="339"/>
      <c r="G8" s="339"/>
      <c r="H8" s="340"/>
      <c r="I8" s="341" t="s">
        <v>194</v>
      </c>
      <c r="J8" s="340"/>
      <c r="K8" s="342" t="s">
        <v>195</v>
      </c>
      <c r="L8" s="339"/>
      <c r="M8" s="340"/>
      <c r="N8" s="343" t="s">
        <v>196</v>
      </c>
      <c r="O8" s="344"/>
      <c r="P8" s="344"/>
      <c r="Q8" s="344"/>
      <c r="R8" s="344"/>
      <c r="S8" s="345"/>
      <c r="T8" s="343" t="s">
        <v>197</v>
      </c>
      <c r="U8" s="344"/>
      <c r="V8" s="344"/>
      <c r="W8" s="344"/>
      <c r="X8" s="344"/>
      <c r="Y8" s="346"/>
      <c r="Z8" s="338" t="s">
        <v>193</v>
      </c>
      <c r="AA8" s="339"/>
      <c r="AB8" s="339"/>
      <c r="AC8" s="339"/>
      <c r="AD8" s="339"/>
      <c r="AE8" s="339"/>
      <c r="AF8" s="340"/>
      <c r="AG8" s="341" t="s">
        <v>194</v>
      </c>
      <c r="AH8" s="340"/>
      <c r="AI8" s="342" t="s">
        <v>195</v>
      </c>
      <c r="AJ8" s="339"/>
      <c r="AK8" s="340"/>
      <c r="AL8" s="343" t="s">
        <v>198</v>
      </c>
      <c r="AM8" s="344"/>
      <c r="AN8" s="344"/>
      <c r="AO8" s="344"/>
      <c r="AP8" s="344"/>
      <c r="AQ8" s="345"/>
      <c r="AR8" s="343" t="s">
        <v>197</v>
      </c>
      <c r="AS8" s="344"/>
      <c r="AT8" s="344"/>
      <c r="AU8" s="344"/>
      <c r="AV8" s="344"/>
      <c r="AW8" s="346"/>
      <c r="AX8" s="337"/>
    </row>
    <row r="9" ht="25.5" customHeight="1">
      <c r="A9" s="347"/>
      <c r="B9" s="348"/>
      <c r="C9" s="80"/>
      <c r="D9" s="80"/>
      <c r="E9" s="80"/>
      <c r="F9" s="80"/>
      <c r="G9" s="80"/>
      <c r="H9" s="84"/>
      <c r="I9" s="79"/>
      <c r="J9" s="84"/>
      <c r="K9" s="79"/>
      <c r="L9" s="80"/>
      <c r="M9" s="84"/>
      <c r="N9" s="349" t="s">
        <v>199</v>
      </c>
      <c r="O9" s="122"/>
      <c r="P9" s="174"/>
      <c r="Q9" s="350" t="s">
        <v>200</v>
      </c>
      <c r="R9" s="122"/>
      <c r="S9" s="125"/>
      <c r="T9" s="349" t="s">
        <v>201</v>
      </c>
      <c r="U9" s="122"/>
      <c r="V9" s="174"/>
      <c r="W9" s="350" t="s">
        <v>202</v>
      </c>
      <c r="X9" s="122"/>
      <c r="Y9" s="351"/>
      <c r="Z9" s="348"/>
      <c r="AA9" s="80"/>
      <c r="AB9" s="80"/>
      <c r="AC9" s="80"/>
      <c r="AD9" s="80"/>
      <c r="AE9" s="80"/>
      <c r="AF9" s="84"/>
      <c r="AG9" s="79"/>
      <c r="AH9" s="84"/>
      <c r="AI9" s="79"/>
      <c r="AJ9" s="80"/>
      <c r="AK9" s="84"/>
      <c r="AL9" s="349" t="s">
        <v>199</v>
      </c>
      <c r="AM9" s="122"/>
      <c r="AN9" s="174"/>
      <c r="AO9" s="350" t="s">
        <v>200</v>
      </c>
      <c r="AP9" s="122"/>
      <c r="AQ9" s="125"/>
      <c r="AR9" s="349" t="s">
        <v>201</v>
      </c>
      <c r="AS9" s="122"/>
      <c r="AT9" s="174"/>
      <c r="AU9" s="350" t="s">
        <v>202</v>
      </c>
      <c r="AV9" s="122"/>
      <c r="AW9" s="351"/>
      <c r="AX9" s="347"/>
    </row>
    <row r="10" ht="38.25" customHeight="1">
      <c r="A10" s="282"/>
      <c r="B10" s="352" t="s">
        <v>203</v>
      </c>
      <c r="C10" s="46"/>
      <c r="D10" s="46"/>
      <c r="E10" s="46"/>
      <c r="F10" s="46"/>
      <c r="G10" s="46"/>
      <c r="H10" s="52"/>
      <c r="I10" s="353">
        <v>1.0</v>
      </c>
      <c r="J10" s="52"/>
      <c r="K10" s="353">
        <v>8.0</v>
      </c>
      <c r="L10" s="46"/>
      <c r="M10" s="52"/>
      <c r="N10" s="353">
        <v>15.0</v>
      </c>
      <c r="O10" s="46"/>
      <c r="P10" s="44"/>
      <c r="Q10" s="354">
        <v>195.0</v>
      </c>
      <c r="R10" s="46"/>
      <c r="S10" s="52"/>
      <c r="T10" s="353">
        <v>1.0</v>
      </c>
      <c r="U10" s="46"/>
      <c r="V10" s="44"/>
      <c r="W10" s="355"/>
      <c r="X10" s="46"/>
      <c r="Y10" s="356"/>
      <c r="Z10" s="352"/>
      <c r="AA10" s="46"/>
      <c r="AB10" s="46"/>
      <c r="AC10" s="46"/>
      <c r="AD10" s="46"/>
      <c r="AE10" s="46"/>
      <c r="AF10" s="52"/>
      <c r="AG10" s="357"/>
      <c r="AH10" s="52"/>
      <c r="AI10" s="357"/>
      <c r="AJ10" s="46"/>
      <c r="AK10" s="52"/>
      <c r="AL10" s="357"/>
      <c r="AM10" s="46"/>
      <c r="AN10" s="44"/>
      <c r="AO10" s="355"/>
      <c r="AP10" s="46"/>
      <c r="AQ10" s="52"/>
      <c r="AR10" s="357"/>
      <c r="AS10" s="46"/>
      <c r="AT10" s="44"/>
      <c r="AU10" s="355"/>
      <c r="AV10" s="46"/>
      <c r="AW10" s="356"/>
      <c r="AX10" s="358"/>
    </row>
    <row r="11" ht="38.25" customHeight="1">
      <c r="A11" s="282"/>
      <c r="B11" s="352" t="s">
        <v>204</v>
      </c>
      <c r="C11" s="46"/>
      <c r="D11" s="46"/>
      <c r="E11" s="46"/>
      <c r="F11" s="46"/>
      <c r="G11" s="46"/>
      <c r="H11" s="52"/>
      <c r="I11" s="353">
        <v>1.0</v>
      </c>
      <c r="J11" s="52"/>
      <c r="K11" s="353">
        <v>9.0</v>
      </c>
      <c r="L11" s="46"/>
      <c r="M11" s="52"/>
      <c r="N11" s="353">
        <v>15.0</v>
      </c>
      <c r="O11" s="46"/>
      <c r="P11" s="44"/>
      <c r="Q11" s="354">
        <v>211.0</v>
      </c>
      <c r="R11" s="46"/>
      <c r="S11" s="52"/>
      <c r="T11" s="353">
        <v>1.0</v>
      </c>
      <c r="U11" s="46"/>
      <c r="V11" s="44"/>
      <c r="W11" s="354"/>
      <c r="X11" s="46"/>
      <c r="Y11" s="356"/>
      <c r="Z11" s="359"/>
      <c r="AA11" s="46"/>
      <c r="AB11" s="46"/>
      <c r="AC11" s="46"/>
      <c r="AD11" s="46"/>
      <c r="AE11" s="46"/>
      <c r="AF11" s="52"/>
      <c r="AG11" s="357"/>
      <c r="AH11" s="52"/>
      <c r="AI11" s="357"/>
      <c r="AJ11" s="46"/>
      <c r="AK11" s="52"/>
      <c r="AL11" s="357"/>
      <c r="AM11" s="46"/>
      <c r="AN11" s="44"/>
      <c r="AO11" s="355"/>
      <c r="AP11" s="46"/>
      <c r="AQ11" s="52"/>
      <c r="AR11" s="357"/>
      <c r="AS11" s="46"/>
      <c r="AT11" s="44"/>
      <c r="AU11" s="355"/>
      <c r="AV11" s="46"/>
      <c r="AW11" s="356"/>
      <c r="AX11" s="358"/>
    </row>
    <row r="12" ht="38.25" customHeight="1">
      <c r="A12" s="282"/>
      <c r="B12" s="352" t="s">
        <v>203</v>
      </c>
      <c r="C12" s="46"/>
      <c r="D12" s="46"/>
      <c r="E12" s="46"/>
      <c r="F12" s="46"/>
      <c r="G12" s="46"/>
      <c r="H12" s="52"/>
      <c r="I12" s="353">
        <v>1.0</v>
      </c>
      <c r="J12" s="52"/>
      <c r="K12" s="353">
        <v>5.0</v>
      </c>
      <c r="L12" s="46"/>
      <c r="M12" s="52"/>
      <c r="N12" s="353">
        <v>15.0</v>
      </c>
      <c r="O12" s="46"/>
      <c r="P12" s="44"/>
      <c r="Q12" s="354">
        <v>195.0</v>
      </c>
      <c r="R12" s="46"/>
      <c r="S12" s="52"/>
      <c r="T12" s="353">
        <v>1.0</v>
      </c>
      <c r="U12" s="46"/>
      <c r="V12" s="44"/>
      <c r="W12" s="355"/>
      <c r="X12" s="46"/>
      <c r="Y12" s="356"/>
      <c r="Z12" s="359"/>
      <c r="AA12" s="46"/>
      <c r="AB12" s="46"/>
      <c r="AC12" s="46"/>
      <c r="AD12" s="46"/>
      <c r="AE12" s="46"/>
      <c r="AF12" s="52"/>
      <c r="AG12" s="357"/>
      <c r="AH12" s="52"/>
      <c r="AI12" s="357"/>
      <c r="AJ12" s="46"/>
      <c r="AK12" s="52"/>
      <c r="AL12" s="357"/>
      <c r="AM12" s="46"/>
      <c r="AN12" s="44"/>
      <c r="AO12" s="355"/>
      <c r="AP12" s="46"/>
      <c r="AQ12" s="52"/>
      <c r="AR12" s="357"/>
      <c r="AS12" s="46"/>
      <c r="AT12" s="44"/>
      <c r="AU12" s="355"/>
      <c r="AV12" s="46"/>
      <c r="AW12" s="356"/>
      <c r="AX12" s="358"/>
    </row>
    <row r="13" ht="38.25" customHeight="1">
      <c r="A13" s="282"/>
      <c r="B13" s="352" t="s">
        <v>205</v>
      </c>
      <c r="C13" s="46"/>
      <c r="D13" s="46"/>
      <c r="E13" s="46"/>
      <c r="F13" s="46"/>
      <c r="G13" s="46"/>
      <c r="H13" s="52"/>
      <c r="I13" s="353">
        <v>1.0</v>
      </c>
      <c r="J13" s="52"/>
      <c r="K13" s="353">
        <v>5.0</v>
      </c>
      <c r="L13" s="46"/>
      <c r="M13" s="52"/>
      <c r="N13" s="353">
        <v>15.0</v>
      </c>
      <c r="O13" s="46"/>
      <c r="P13" s="44"/>
      <c r="Q13" s="354">
        <v>159.0</v>
      </c>
      <c r="R13" s="46"/>
      <c r="S13" s="52"/>
      <c r="T13" s="353">
        <v>1.0</v>
      </c>
      <c r="U13" s="46"/>
      <c r="V13" s="44"/>
      <c r="W13" s="355"/>
      <c r="X13" s="46"/>
      <c r="Y13" s="356"/>
      <c r="Z13" s="359"/>
      <c r="AA13" s="46"/>
      <c r="AB13" s="46"/>
      <c r="AC13" s="46"/>
      <c r="AD13" s="46"/>
      <c r="AE13" s="46"/>
      <c r="AF13" s="52"/>
      <c r="AG13" s="357"/>
      <c r="AH13" s="52"/>
      <c r="AI13" s="357"/>
      <c r="AJ13" s="46"/>
      <c r="AK13" s="52"/>
      <c r="AL13" s="357"/>
      <c r="AM13" s="46"/>
      <c r="AN13" s="44"/>
      <c r="AO13" s="355"/>
      <c r="AP13" s="46"/>
      <c r="AQ13" s="52"/>
      <c r="AR13" s="357"/>
      <c r="AS13" s="46"/>
      <c r="AT13" s="44"/>
      <c r="AU13" s="355"/>
      <c r="AV13" s="46"/>
      <c r="AW13" s="356"/>
      <c r="AX13" s="358"/>
    </row>
    <row r="14" ht="38.25" customHeight="1">
      <c r="A14" s="282"/>
      <c r="B14" s="352" t="s">
        <v>205</v>
      </c>
      <c r="C14" s="46"/>
      <c r="D14" s="46"/>
      <c r="E14" s="46"/>
      <c r="F14" s="46"/>
      <c r="G14" s="46"/>
      <c r="H14" s="52"/>
      <c r="I14" s="353">
        <v>1.0</v>
      </c>
      <c r="J14" s="52"/>
      <c r="K14" s="353">
        <v>6.0</v>
      </c>
      <c r="L14" s="46"/>
      <c r="M14" s="52"/>
      <c r="N14" s="353">
        <v>15.0</v>
      </c>
      <c r="O14" s="46"/>
      <c r="P14" s="44"/>
      <c r="Q14" s="354">
        <v>159.0</v>
      </c>
      <c r="R14" s="46"/>
      <c r="S14" s="52"/>
      <c r="T14" s="353">
        <v>1.0</v>
      </c>
      <c r="U14" s="46"/>
      <c r="V14" s="44"/>
      <c r="W14" s="355"/>
      <c r="X14" s="46"/>
      <c r="Y14" s="356"/>
      <c r="Z14" s="359"/>
      <c r="AA14" s="46"/>
      <c r="AB14" s="46"/>
      <c r="AC14" s="46"/>
      <c r="AD14" s="46"/>
      <c r="AE14" s="46"/>
      <c r="AF14" s="52"/>
      <c r="AG14" s="357"/>
      <c r="AH14" s="52"/>
      <c r="AI14" s="357"/>
      <c r="AJ14" s="46"/>
      <c r="AK14" s="52"/>
      <c r="AL14" s="357"/>
      <c r="AM14" s="46"/>
      <c r="AN14" s="44"/>
      <c r="AO14" s="355"/>
      <c r="AP14" s="46"/>
      <c r="AQ14" s="52"/>
      <c r="AR14" s="357"/>
      <c r="AS14" s="46"/>
      <c r="AT14" s="44"/>
      <c r="AU14" s="355"/>
      <c r="AV14" s="46"/>
      <c r="AW14" s="356"/>
      <c r="AX14" s="358"/>
    </row>
    <row r="15" ht="38.25" customHeight="1">
      <c r="A15" s="282"/>
      <c r="B15" s="352" t="s">
        <v>206</v>
      </c>
      <c r="C15" s="46"/>
      <c r="D15" s="46"/>
      <c r="E15" s="46"/>
      <c r="F15" s="46"/>
      <c r="G15" s="46"/>
      <c r="H15" s="52"/>
      <c r="I15" s="353">
        <v>1.0</v>
      </c>
      <c r="J15" s="52"/>
      <c r="K15" s="353">
        <v>11.0</v>
      </c>
      <c r="L15" s="46"/>
      <c r="M15" s="52"/>
      <c r="N15" s="353"/>
      <c r="O15" s="46"/>
      <c r="P15" s="44"/>
      <c r="Q15" s="354">
        <v>300.0</v>
      </c>
      <c r="R15" s="46"/>
      <c r="S15" s="52"/>
      <c r="T15" s="353"/>
      <c r="U15" s="46"/>
      <c r="V15" s="44"/>
      <c r="W15" s="355"/>
      <c r="X15" s="46"/>
      <c r="Y15" s="356"/>
      <c r="Z15" s="359"/>
      <c r="AA15" s="46"/>
      <c r="AB15" s="46"/>
      <c r="AC15" s="46"/>
      <c r="AD15" s="46"/>
      <c r="AE15" s="46"/>
      <c r="AF15" s="52"/>
      <c r="AG15" s="357"/>
      <c r="AH15" s="52"/>
      <c r="AI15" s="357"/>
      <c r="AJ15" s="46"/>
      <c r="AK15" s="52"/>
      <c r="AL15" s="357"/>
      <c r="AM15" s="46"/>
      <c r="AN15" s="44"/>
      <c r="AO15" s="355"/>
      <c r="AP15" s="46"/>
      <c r="AQ15" s="52"/>
      <c r="AR15" s="357"/>
      <c r="AS15" s="46"/>
      <c r="AT15" s="44"/>
      <c r="AU15" s="355"/>
      <c r="AV15" s="46"/>
      <c r="AW15" s="356"/>
      <c r="AX15" s="358"/>
    </row>
    <row r="16" ht="38.25" customHeight="1">
      <c r="A16" s="282"/>
      <c r="B16" s="352" t="s">
        <v>207</v>
      </c>
      <c r="C16" s="46"/>
      <c r="D16" s="46"/>
      <c r="E16" s="46"/>
      <c r="F16" s="46"/>
      <c r="G16" s="46"/>
      <c r="H16" s="52"/>
      <c r="I16" s="353">
        <v>1.0</v>
      </c>
      <c r="J16" s="52"/>
      <c r="K16" s="353">
        <v>16.0</v>
      </c>
      <c r="L16" s="46"/>
      <c r="M16" s="52"/>
      <c r="N16" s="357"/>
      <c r="O16" s="46"/>
      <c r="P16" s="44"/>
      <c r="Q16" s="354">
        <v>150.0</v>
      </c>
      <c r="R16" s="46"/>
      <c r="S16" s="52"/>
      <c r="T16" s="353"/>
      <c r="U16" s="46"/>
      <c r="V16" s="44"/>
      <c r="W16" s="355"/>
      <c r="X16" s="46"/>
      <c r="Y16" s="356"/>
      <c r="Z16" s="359"/>
      <c r="AA16" s="46"/>
      <c r="AB16" s="46"/>
      <c r="AC16" s="46"/>
      <c r="AD16" s="46"/>
      <c r="AE16" s="46"/>
      <c r="AF16" s="52"/>
      <c r="AG16" s="357"/>
      <c r="AH16" s="52"/>
      <c r="AI16" s="357"/>
      <c r="AJ16" s="46"/>
      <c r="AK16" s="52"/>
      <c r="AL16" s="357"/>
      <c r="AM16" s="46"/>
      <c r="AN16" s="44"/>
      <c r="AO16" s="355"/>
      <c r="AP16" s="46"/>
      <c r="AQ16" s="52"/>
      <c r="AR16" s="357"/>
      <c r="AS16" s="46"/>
      <c r="AT16" s="44"/>
      <c r="AU16" s="355"/>
      <c r="AV16" s="46"/>
      <c r="AW16" s="356"/>
      <c r="AX16" s="358"/>
    </row>
    <row r="17" ht="38.25" customHeight="1">
      <c r="A17" s="282"/>
      <c r="B17" s="352" t="s">
        <v>208</v>
      </c>
      <c r="C17" s="46"/>
      <c r="D17" s="46"/>
      <c r="E17" s="46"/>
      <c r="F17" s="46"/>
      <c r="G17" s="46"/>
      <c r="H17" s="52"/>
      <c r="I17" s="353">
        <v>1.0</v>
      </c>
      <c r="J17" s="52"/>
      <c r="K17" s="353">
        <v>19.0</v>
      </c>
      <c r="L17" s="46"/>
      <c r="M17" s="52"/>
      <c r="N17" s="353"/>
      <c r="O17" s="46"/>
      <c r="P17" s="44"/>
      <c r="Q17" s="354">
        <v>300.0</v>
      </c>
      <c r="R17" s="46"/>
      <c r="S17" s="52"/>
      <c r="T17" s="353"/>
      <c r="U17" s="46"/>
      <c r="V17" s="44"/>
      <c r="W17" s="355"/>
      <c r="X17" s="46"/>
      <c r="Y17" s="356"/>
      <c r="Z17" s="359"/>
      <c r="AA17" s="46"/>
      <c r="AB17" s="46"/>
      <c r="AC17" s="46"/>
      <c r="AD17" s="46"/>
      <c r="AE17" s="46"/>
      <c r="AF17" s="52"/>
      <c r="AG17" s="357"/>
      <c r="AH17" s="52"/>
      <c r="AI17" s="357"/>
      <c r="AJ17" s="46"/>
      <c r="AK17" s="52"/>
      <c r="AL17" s="357"/>
      <c r="AM17" s="46"/>
      <c r="AN17" s="44"/>
      <c r="AO17" s="355"/>
      <c r="AP17" s="46"/>
      <c r="AQ17" s="52"/>
      <c r="AR17" s="357"/>
      <c r="AS17" s="46"/>
      <c r="AT17" s="44"/>
      <c r="AU17" s="355"/>
      <c r="AV17" s="46"/>
      <c r="AW17" s="356"/>
      <c r="AX17" s="358"/>
    </row>
    <row r="18" ht="38.25" customHeight="1">
      <c r="A18" s="282"/>
      <c r="B18" s="352" t="s">
        <v>209</v>
      </c>
      <c r="C18" s="46"/>
      <c r="D18" s="46"/>
      <c r="E18" s="46"/>
      <c r="F18" s="46"/>
      <c r="G18" s="46"/>
      <c r="H18" s="52"/>
      <c r="I18" s="353">
        <v>1.0</v>
      </c>
      <c r="J18" s="52"/>
      <c r="K18" s="353">
        <v>16.0</v>
      </c>
      <c r="L18" s="46"/>
      <c r="M18" s="52"/>
      <c r="N18" s="357"/>
      <c r="O18" s="46"/>
      <c r="P18" s="44"/>
      <c r="Q18" s="354">
        <v>150.0</v>
      </c>
      <c r="R18" s="46"/>
      <c r="S18" s="52"/>
      <c r="T18" s="353"/>
      <c r="U18" s="46"/>
      <c r="V18" s="44"/>
      <c r="W18" s="355"/>
      <c r="X18" s="46"/>
      <c r="Y18" s="356"/>
      <c r="Z18" s="359"/>
      <c r="AA18" s="46"/>
      <c r="AB18" s="46"/>
      <c r="AC18" s="46"/>
      <c r="AD18" s="46"/>
      <c r="AE18" s="46"/>
      <c r="AF18" s="52"/>
      <c r="AG18" s="357"/>
      <c r="AH18" s="52"/>
      <c r="AI18" s="357"/>
      <c r="AJ18" s="46"/>
      <c r="AK18" s="52"/>
      <c r="AL18" s="357"/>
      <c r="AM18" s="46"/>
      <c r="AN18" s="44"/>
      <c r="AO18" s="355"/>
      <c r="AP18" s="46"/>
      <c r="AQ18" s="52"/>
      <c r="AR18" s="357"/>
      <c r="AS18" s="46"/>
      <c r="AT18" s="44"/>
      <c r="AU18" s="355"/>
      <c r="AV18" s="46"/>
      <c r="AW18" s="356"/>
      <c r="AX18" s="358"/>
    </row>
    <row r="19" ht="38.25" customHeight="1">
      <c r="A19" s="282"/>
      <c r="B19" s="352" t="s">
        <v>210</v>
      </c>
      <c r="C19" s="46"/>
      <c r="D19" s="46"/>
      <c r="E19" s="46"/>
      <c r="F19" s="46"/>
      <c r="G19" s="46"/>
      <c r="H19" s="52"/>
      <c r="I19" s="353">
        <v>1.0</v>
      </c>
      <c r="J19" s="52"/>
      <c r="K19" s="353">
        <v>28.0</v>
      </c>
      <c r="L19" s="46"/>
      <c r="M19" s="52"/>
      <c r="N19" s="353"/>
      <c r="O19" s="46"/>
      <c r="P19" s="44"/>
      <c r="Q19" s="354">
        <v>600.0</v>
      </c>
      <c r="R19" s="46"/>
      <c r="S19" s="52"/>
      <c r="T19" s="353"/>
      <c r="U19" s="46"/>
      <c r="V19" s="44"/>
      <c r="W19" s="355"/>
      <c r="X19" s="46"/>
      <c r="Y19" s="356"/>
      <c r="Z19" s="359"/>
      <c r="AA19" s="46"/>
      <c r="AB19" s="46"/>
      <c r="AC19" s="46"/>
      <c r="AD19" s="46"/>
      <c r="AE19" s="46"/>
      <c r="AF19" s="52"/>
      <c r="AG19" s="357"/>
      <c r="AH19" s="52"/>
      <c r="AI19" s="357"/>
      <c r="AJ19" s="46"/>
      <c r="AK19" s="52"/>
      <c r="AL19" s="357"/>
      <c r="AM19" s="46"/>
      <c r="AN19" s="44"/>
      <c r="AO19" s="355"/>
      <c r="AP19" s="46"/>
      <c r="AQ19" s="52"/>
      <c r="AR19" s="357"/>
      <c r="AS19" s="46"/>
      <c r="AT19" s="44"/>
      <c r="AU19" s="355"/>
      <c r="AV19" s="46"/>
      <c r="AW19" s="356"/>
      <c r="AX19" s="358"/>
    </row>
    <row r="20" ht="38.25" customHeight="1">
      <c r="A20" s="282"/>
      <c r="B20" s="352" t="s">
        <v>211</v>
      </c>
      <c r="C20" s="46"/>
      <c r="D20" s="46"/>
      <c r="E20" s="46"/>
      <c r="F20" s="46"/>
      <c r="G20" s="46"/>
      <c r="H20" s="52"/>
      <c r="I20" s="353">
        <v>1.0</v>
      </c>
      <c r="J20" s="52"/>
      <c r="K20" s="353">
        <v>15.0</v>
      </c>
      <c r="L20" s="46"/>
      <c r="M20" s="52"/>
      <c r="N20" s="357"/>
      <c r="O20" s="46"/>
      <c r="P20" s="44"/>
      <c r="Q20" s="354">
        <v>600.0</v>
      </c>
      <c r="R20" s="46"/>
      <c r="S20" s="52"/>
      <c r="T20" s="353"/>
      <c r="U20" s="46"/>
      <c r="V20" s="44"/>
      <c r="W20" s="355"/>
      <c r="X20" s="46"/>
      <c r="Y20" s="356"/>
      <c r="Z20" s="359"/>
      <c r="AA20" s="46"/>
      <c r="AB20" s="46"/>
      <c r="AC20" s="46"/>
      <c r="AD20" s="46"/>
      <c r="AE20" s="46"/>
      <c r="AF20" s="52"/>
      <c r="AG20" s="357"/>
      <c r="AH20" s="52"/>
      <c r="AI20" s="357"/>
      <c r="AJ20" s="46"/>
      <c r="AK20" s="52"/>
      <c r="AL20" s="357"/>
      <c r="AM20" s="46"/>
      <c r="AN20" s="44"/>
      <c r="AO20" s="355"/>
      <c r="AP20" s="46"/>
      <c r="AQ20" s="52"/>
      <c r="AR20" s="357"/>
      <c r="AS20" s="46"/>
      <c r="AT20" s="44"/>
      <c r="AU20" s="355"/>
      <c r="AV20" s="46"/>
      <c r="AW20" s="356"/>
      <c r="AX20" s="358"/>
    </row>
    <row r="21" ht="38.25" customHeight="1">
      <c r="A21" s="282"/>
      <c r="B21" s="352" t="s">
        <v>212</v>
      </c>
      <c r="C21" s="46"/>
      <c r="D21" s="46"/>
      <c r="E21" s="46"/>
      <c r="F21" s="46"/>
      <c r="G21" s="46"/>
      <c r="H21" s="52"/>
      <c r="I21" s="353">
        <v>1.0</v>
      </c>
      <c r="J21" s="52"/>
      <c r="K21" s="353">
        <v>16.0</v>
      </c>
      <c r="L21" s="46"/>
      <c r="M21" s="52"/>
      <c r="N21" s="353"/>
      <c r="O21" s="46"/>
      <c r="P21" s="44"/>
      <c r="Q21" s="354">
        <v>600.0</v>
      </c>
      <c r="R21" s="46"/>
      <c r="S21" s="52"/>
      <c r="T21" s="353"/>
      <c r="U21" s="46"/>
      <c r="V21" s="44"/>
      <c r="W21" s="355"/>
      <c r="X21" s="46"/>
      <c r="Y21" s="356"/>
      <c r="Z21" s="359"/>
      <c r="AA21" s="46"/>
      <c r="AB21" s="46"/>
      <c r="AC21" s="46"/>
      <c r="AD21" s="46"/>
      <c r="AE21" s="46"/>
      <c r="AF21" s="52"/>
      <c r="AG21" s="357"/>
      <c r="AH21" s="52"/>
      <c r="AI21" s="357"/>
      <c r="AJ21" s="46"/>
      <c r="AK21" s="52"/>
      <c r="AL21" s="357"/>
      <c r="AM21" s="46"/>
      <c r="AN21" s="44"/>
      <c r="AO21" s="355"/>
      <c r="AP21" s="46"/>
      <c r="AQ21" s="52"/>
      <c r="AR21" s="357"/>
      <c r="AS21" s="46"/>
      <c r="AT21" s="44"/>
      <c r="AU21" s="355"/>
      <c r="AV21" s="46"/>
      <c r="AW21" s="356"/>
      <c r="AX21" s="358"/>
    </row>
    <row r="22" ht="38.25" customHeight="1">
      <c r="A22" s="282"/>
      <c r="B22" s="352" t="s">
        <v>213</v>
      </c>
      <c r="C22" s="46"/>
      <c r="D22" s="46"/>
      <c r="E22" s="46"/>
      <c r="F22" s="46"/>
      <c r="G22" s="46"/>
      <c r="H22" s="52"/>
      <c r="I22" s="353">
        <v>1.0</v>
      </c>
      <c r="J22" s="52"/>
      <c r="K22" s="353">
        <v>11.0</v>
      </c>
      <c r="L22" s="46"/>
      <c r="M22" s="52"/>
      <c r="N22" s="353">
        <v>15.0</v>
      </c>
      <c r="O22" s="46"/>
      <c r="P22" s="44"/>
      <c r="Q22" s="354">
        <v>200.0</v>
      </c>
      <c r="R22" s="46"/>
      <c r="S22" s="52"/>
      <c r="T22" s="353">
        <v>1.0</v>
      </c>
      <c r="U22" s="46"/>
      <c r="V22" s="44"/>
      <c r="W22" s="355"/>
      <c r="X22" s="46"/>
      <c r="Y22" s="356"/>
      <c r="Z22" s="359"/>
      <c r="AA22" s="46"/>
      <c r="AB22" s="46"/>
      <c r="AC22" s="46"/>
      <c r="AD22" s="46"/>
      <c r="AE22" s="46"/>
      <c r="AF22" s="52"/>
      <c r="AG22" s="357"/>
      <c r="AH22" s="52"/>
      <c r="AI22" s="357"/>
      <c r="AJ22" s="46"/>
      <c r="AK22" s="52"/>
      <c r="AL22" s="357"/>
      <c r="AM22" s="46"/>
      <c r="AN22" s="44"/>
      <c r="AO22" s="355"/>
      <c r="AP22" s="46"/>
      <c r="AQ22" s="52"/>
      <c r="AR22" s="357"/>
      <c r="AS22" s="46"/>
      <c r="AT22" s="44"/>
      <c r="AU22" s="355"/>
      <c r="AV22" s="46"/>
      <c r="AW22" s="356"/>
      <c r="AX22" s="358"/>
    </row>
    <row r="23" ht="38.25" customHeight="1">
      <c r="A23" s="282"/>
      <c r="B23" s="352" t="s">
        <v>214</v>
      </c>
      <c r="C23" s="46"/>
      <c r="D23" s="46"/>
      <c r="E23" s="46"/>
      <c r="F23" s="46"/>
      <c r="G23" s="46"/>
      <c r="H23" s="52"/>
      <c r="I23" s="353">
        <v>1.0</v>
      </c>
      <c r="J23" s="52"/>
      <c r="K23" s="353">
        <v>16.0</v>
      </c>
      <c r="L23" s="46"/>
      <c r="M23" s="52"/>
      <c r="N23" s="357"/>
      <c r="O23" s="46"/>
      <c r="P23" s="44"/>
      <c r="Q23" s="354">
        <v>400.0</v>
      </c>
      <c r="R23" s="46"/>
      <c r="S23" s="52"/>
      <c r="T23" s="357"/>
      <c r="U23" s="46"/>
      <c r="V23" s="44"/>
      <c r="W23" s="355"/>
      <c r="X23" s="46"/>
      <c r="Y23" s="356"/>
      <c r="Z23" s="359"/>
      <c r="AA23" s="46"/>
      <c r="AB23" s="46"/>
      <c r="AC23" s="46"/>
      <c r="AD23" s="46"/>
      <c r="AE23" s="46"/>
      <c r="AF23" s="52"/>
      <c r="AG23" s="357"/>
      <c r="AH23" s="52"/>
      <c r="AI23" s="357"/>
      <c r="AJ23" s="46"/>
      <c r="AK23" s="52"/>
      <c r="AL23" s="357"/>
      <c r="AM23" s="46"/>
      <c r="AN23" s="44"/>
      <c r="AO23" s="355"/>
      <c r="AP23" s="46"/>
      <c r="AQ23" s="52"/>
      <c r="AR23" s="357"/>
      <c r="AS23" s="46"/>
      <c r="AT23" s="44"/>
      <c r="AU23" s="355"/>
      <c r="AV23" s="46"/>
      <c r="AW23" s="356"/>
      <c r="AX23" s="358"/>
    </row>
    <row r="24" ht="38.25" customHeight="1">
      <c r="A24" s="282"/>
      <c r="B24" s="352" t="s">
        <v>215</v>
      </c>
      <c r="C24" s="46"/>
      <c r="D24" s="46"/>
      <c r="E24" s="46"/>
      <c r="F24" s="46"/>
      <c r="G24" s="46"/>
      <c r="H24" s="52"/>
      <c r="I24" s="353">
        <v>1.0</v>
      </c>
      <c r="J24" s="52"/>
      <c r="K24" s="353">
        <v>24.0</v>
      </c>
      <c r="L24" s="46"/>
      <c r="M24" s="52"/>
      <c r="N24" s="353">
        <v>11.0</v>
      </c>
      <c r="O24" s="46"/>
      <c r="P24" s="44"/>
      <c r="Q24" s="354">
        <v>100.0</v>
      </c>
      <c r="R24" s="46"/>
      <c r="S24" s="52"/>
      <c r="T24" s="353">
        <v>1.0</v>
      </c>
      <c r="U24" s="46"/>
      <c r="V24" s="44"/>
      <c r="W24" s="355"/>
      <c r="X24" s="46"/>
      <c r="Y24" s="356"/>
      <c r="Z24" s="359"/>
      <c r="AA24" s="46"/>
      <c r="AB24" s="46"/>
      <c r="AC24" s="46"/>
      <c r="AD24" s="46"/>
      <c r="AE24" s="46"/>
      <c r="AF24" s="52"/>
      <c r="AG24" s="357"/>
      <c r="AH24" s="52"/>
      <c r="AI24" s="357"/>
      <c r="AJ24" s="46"/>
      <c r="AK24" s="52"/>
      <c r="AL24" s="357"/>
      <c r="AM24" s="46"/>
      <c r="AN24" s="44"/>
      <c r="AO24" s="355"/>
      <c r="AP24" s="46"/>
      <c r="AQ24" s="52"/>
      <c r="AR24" s="357"/>
      <c r="AS24" s="46"/>
      <c r="AT24" s="44"/>
      <c r="AU24" s="355"/>
      <c r="AV24" s="46"/>
      <c r="AW24" s="356"/>
      <c r="AX24" s="358"/>
    </row>
    <row r="25" ht="38.25" customHeight="1">
      <c r="A25" s="282"/>
      <c r="B25" s="352" t="s">
        <v>216</v>
      </c>
      <c r="C25" s="46"/>
      <c r="D25" s="46"/>
      <c r="E25" s="46"/>
      <c r="F25" s="46"/>
      <c r="G25" s="46"/>
      <c r="H25" s="52"/>
      <c r="I25" s="353">
        <v>1.0</v>
      </c>
      <c r="J25" s="52"/>
      <c r="K25" s="353">
        <v>27.0</v>
      </c>
      <c r="L25" s="46"/>
      <c r="M25" s="52"/>
      <c r="N25" s="357"/>
      <c r="O25" s="46"/>
      <c r="P25" s="44"/>
      <c r="Q25" s="354">
        <v>45.0</v>
      </c>
      <c r="R25" s="46"/>
      <c r="S25" s="52"/>
      <c r="T25" s="357"/>
      <c r="U25" s="46"/>
      <c r="V25" s="44"/>
      <c r="W25" s="355"/>
      <c r="X25" s="46"/>
      <c r="Y25" s="356"/>
      <c r="Z25" s="359"/>
      <c r="AA25" s="46"/>
      <c r="AB25" s="46"/>
      <c r="AC25" s="46"/>
      <c r="AD25" s="46"/>
      <c r="AE25" s="46"/>
      <c r="AF25" s="52"/>
      <c r="AG25" s="357"/>
      <c r="AH25" s="52"/>
      <c r="AI25" s="357"/>
      <c r="AJ25" s="46"/>
      <c r="AK25" s="52"/>
      <c r="AL25" s="357"/>
      <c r="AM25" s="46"/>
      <c r="AN25" s="44"/>
      <c r="AO25" s="355"/>
      <c r="AP25" s="46"/>
      <c r="AQ25" s="52"/>
      <c r="AR25" s="357"/>
      <c r="AS25" s="46"/>
      <c r="AT25" s="44"/>
      <c r="AU25" s="355"/>
      <c r="AV25" s="46"/>
      <c r="AW25" s="356"/>
      <c r="AX25" s="358"/>
    </row>
    <row r="26" ht="38.25" customHeight="1">
      <c r="A26" s="282"/>
      <c r="B26" s="352" t="s">
        <v>215</v>
      </c>
      <c r="C26" s="46"/>
      <c r="D26" s="46"/>
      <c r="E26" s="46"/>
      <c r="F26" s="46"/>
      <c r="G26" s="46"/>
      <c r="H26" s="52"/>
      <c r="I26" s="353">
        <v>1.0</v>
      </c>
      <c r="J26" s="52"/>
      <c r="K26" s="353">
        <v>16.0</v>
      </c>
      <c r="L26" s="46"/>
      <c r="M26" s="52"/>
      <c r="N26" s="357"/>
      <c r="O26" s="46"/>
      <c r="P26" s="44"/>
      <c r="Q26" s="354">
        <v>100.0</v>
      </c>
      <c r="R26" s="46"/>
      <c r="S26" s="52"/>
      <c r="T26" s="357"/>
      <c r="U26" s="46"/>
      <c r="V26" s="44"/>
      <c r="W26" s="355"/>
      <c r="X26" s="46"/>
      <c r="Y26" s="356"/>
      <c r="Z26" s="359"/>
      <c r="AA26" s="46"/>
      <c r="AB26" s="46"/>
      <c r="AC26" s="46"/>
      <c r="AD26" s="46"/>
      <c r="AE26" s="46"/>
      <c r="AF26" s="52"/>
      <c r="AG26" s="357"/>
      <c r="AH26" s="52"/>
      <c r="AI26" s="357"/>
      <c r="AJ26" s="46"/>
      <c r="AK26" s="52"/>
      <c r="AL26" s="357"/>
      <c r="AM26" s="46"/>
      <c r="AN26" s="44"/>
      <c r="AO26" s="355"/>
      <c r="AP26" s="46"/>
      <c r="AQ26" s="52"/>
      <c r="AR26" s="357"/>
      <c r="AS26" s="46"/>
      <c r="AT26" s="44"/>
      <c r="AU26" s="355"/>
      <c r="AV26" s="46"/>
      <c r="AW26" s="356"/>
      <c r="AX26" s="358"/>
    </row>
    <row r="27" ht="38.25" customHeight="1">
      <c r="A27" s="282"/>
      <c r="B27" s="352" t="s">
        <v>217</v>
      </c>
      <c r="C27" s="46"/>
      <c r="D27" s="46"/>
      <c r="E27" s="46"/>
      <c r="F27" s="46"/>
      <c r="G27" s="46"/>
      <c r="H27" s="52"/>
      <c r="I27" s="353">
        <v>1.0</v>
      </c>
      <c r="J27" s="52"/>
      <c r="K27" s="353">
        <v>16.0</v>
      </c>
      <c r="L27" s="46"/>
      <c r="M27" s="52"/>
      <c r="N27" s="357"/>
      <c r="O27" s="46"/>
      <c r="P27" s="44"/>
      <c r="Q27" s="354">
        <v>75.0</v>
      </c>
      <c r="R27" s="46"/>
      <c r="S27" s="52"/>
      <c r="T27" s="357"/>
      <c r="U27" s="46"/>
      <c r="V27" s="44"/>
      <c r="W27" s="355"/>
      <c r="X27" s="46"/>
      <c r="Y27" s="356"/>
      <c r="Z27" s="359"/>
      <c r="AA27" s="46"/>
      <c r="AB27" s="46"/>
      <c r="AC27" s="46"/>
      <c r="AD27" s="46"/>
      <c r="AE27" s="46"/>
      <c r="AF27" s="52"/>
      <c r="AG27" s="357"/>
      <c r="AH27" s="52"/>
      <c r="AI27" s="357"/>
      <c r="AJ27" s="46"/>
      <c r="AK27" s="52"/>
      <c r="AL27" s="357"/>
      <c r="AM27" s="46"/>
      <c r="AN27" s="44"/>
      <c r="AO27" s="355"/>
      <c r="AP27" s="46"/>
      <c r="AQ27" s="52"/>
      <c r="AR27" s="357"/>
      <c r="AS27" s="46"/>
      <c r="AT27" s="44"/>
      <c r="AU27" s="355"/>
      <c r="AV27" s="46"/>
      <c r="AW27" s="356"/>
      <c r="AX27" s="358"/>
    </row>
    <row r="28" ht="38.25" customHeight="1">
      <c r="A28" s="282"/>
      <c r="B28" s="352" t="s">
        <v>215</v>
      </c>
      <c r="C28" s="46"/>
      <c r="D28" s="46"/>
      <c r="E28" s="46"/>
      <c r="F28" s="46"/>
      <c r="G28" s="46"/>
      <c r="H28" s="52"/>
      <c r="I28" s="353">
        <v>1.0</v>
      </c>
      <c r="J28" s="52"/>
      <c r="K28" s="353">
        <v>16.0</v>
      </c>
      <c r="L28" s="46"/>
      <c r="M28" s="52"/>
      <c r="N28" s="357"/>
      <c r="O28" s="46"/>
      <c r="P28" s="44"/>
      <c r="Q28" s="354">
        <v>100.0</v>
      </c>
      <c r="R28" s="46"/>
      <c r="S28" s="52"/>
      <c r="T28" s="357"/>
      <c r="U28" s="46"/>
      <c r="V28" s="44"/>
      <c r="W28" s="355"/>
      <c r="X28" s="46"/>
      <c r="Y28" s="356"/>
      <c r="Z28" s="359"/>
      <c r="AA28" s="46"/>
      <c r="AB28" s="46"/>
      <c r="AC28" s="46"/>
      <c r="AD28" s="46"/>
      <c r="AE28" s="46"/>
      <c r="AF28" s="52"/>
      <c r="AG28" s="357"/>
      <c r="AH28" s="52"/>
      <c r="AI28" s="357"/>
      <c r="AJ28" s="46"/>
      <c r="AK28" s="52"/>
      <c r="AL28" s="357"/>
      <c r="AM28" s="46"/>
      <c r="AN28" s="44"/>
      <c r="AO28" s="355"/>
      <c r="AP28" s="46"/>
      <c r="AQ28" s="52"/>
      <c r="AR28" s="357"/>
      <c r="AS28" s="46"/>
      <c r="AT28" s="44"/>
      <c r="AU28" s="355"/>
      <c r="AV28" s="46"/>
      <c r="AW28" s="356"/>
      <c r="AX28" s="358"/>
    </row>
    <row r="29" ht="38.25" customHeight="1">
      <c r="A29" s="282"/>
      <c r="B29" s="352" t="s">
        <v>218</v>
      </c>
      <c r="C29" s="46"/>
      <c r="D29" s="46"/>
      <c r="E29" s="46"/>
      <c r="F29" s="46"/>
      <c r="G29" s="46"/>
      <c r="H29" s="52"/>
      <c r="I29" s="353">
        <v>1.0</v>
      </c>
      <c r="J29" s="52"/>
      <c r="K29" s="353">
        <v>16.0</v>
      </c>
      <c r="L29" s="46"/>
      <c r="M29" s="52"/>
      <c r="N29" s="353">
        <v>14.0</v>
      </c>
      <c r="O29" s="46"/>
      <c r="P29" s="44"/>
      <c r="Q29" s="354">
        <v>546.0</v>
      </c>
      <c r="R29" s="46"/>
      <c r="S29" s="52"/>
      <c r="T29" s="353">
        <v>1.0</v>
      </c>
      <c r="U29" s="46"/>
      <c r="V29" s="44"/>
      <c r="W29" s="355"/>
      <c r="X29" s="46"/>
      <c r="Y29" s="356"/>
      <c r="Z29" s="359"/>
      <c r="AA29" s="46"/>
      <c r="AB29" s="46"/>
      <c r="AC29" s="46"/>
      <c r="AD29" s="46"/>
      <c r="AE29" s="46"/>
      <c r="AF29" s="52"/>
      <c r="AG29" s="357"/>
      <c r="AH29" s="52"/>
      <c r="AI29" s="357"/>
      <c r="AJ29" s="46"/>
      <c r="AK29" s="52"/>
      <c r="AL29" s="357"/>
      <c r="AM29" s="46"/>
      <c r="AN29" s="44"/>
      <c r="AO29" s="355"/>
      <c r="AP29" s="46"/>
      <c r="AQ29" s="52"/>
      <c r="AR29" s="357"/>
      <c r="AS29" s="46"/>
      <c r="AT29" s="44"/>
      <c r="AU29" s="355"/>
      <c r="AV29" s="46"/>
      <c r="AW29" s="356"/>
      <c r="AX29" s="358"/>
    </row>
    <row r="30" ht="38.25" customHeight="1">
      <c r="A30" s="282"/>
      <c r="B30" s="352" t="s">
        <v>219</v>
      </c>
      <c r="C30" s="46"/>
      <c r="D30" s="46"/>
      <c r="E30" s="46"/>
      <c r="F30" s="46"/>
      <c r="G30" s="46"/>
      <c r="H30" s="52"/>
      <c r="I30" s="353">
        <v>1.0</v>
      </c>
      <c r="J30" s="52"/>
      <c r="K30" s="353">
        <v>16.0</v>
      </c>
      <c r="L30" s="46"/>
      <c r="M30" s="52"/>
      <c r="N30" s="357"/>
      <c r="O30" s="46"/>
      <c r="P30" s="44"/>
      <c r="Q30" s="354">
        <v>24.0</v>
      </c>
      <c r="R30" s="46"/>
      <c r="S30" s="52"/>
      <c r="T30" s="357"/>
      <c r="U30" s="46"/>
      <c r="V30" s="44"/>
      <c r="W30" s="355"/>
      <c r="X30" s="46"/>
      <c r="Y30" s="356"/>
      <c r="Z30" s="359"/>
      <c r="AA30" s="46"/>
      <c r="AB30" s="46"/>
      <c r="AC30" s="46"/>
      <c r="AD30" s="46"/>
      <c r="AE30" s="46"/>
      <c r="AF30" s="52"/>
      <c r="AG30" s="357"/>
      <c r="AH30" s="52"/>
      <c r="AI30" s="357"/>
      <c r="AJ30" s="46"/>
      <c r="AK30" s="52"/>
      <c r="AL30" s="357"/>
      <c r="AM30" s="46"/>
      <c r="AN30" s="44"/>
      <c r="AO30" s="355"/>
      <c r="AP30" s="46"/>
      <c r="AQ30" s="52"/>
      <c r="AR30" s="357"/>
      <c r="AS30" s="46"/>
      <c r="AT30" s="44"/>
      <c r="AU30" s="355"/>
      <c r="AV30" s="46"/>
      <c r="AW30" s="356"/>
      <c r="AX30" s="358"/>
    </row>
    <row r="31" ht="38.25" customHeight="1">
      <c r="A31" s="282"/>
      <c r="B31" s="352" t="s">
        <v>220</v>
      </c>
      <c r="C31" s="46"/>
      <c r="D31" s="46"/>
      <c r="E31" s="46"/>
      <c r="F31" s="46"/>
      <c r="G31" s="46"/>
      <c r="H31" s="52"/>
      <c r="I31" s="353">
        <v>1.0</v>
      </c>
      <c r="J31" s="52"/>
      <c r="K31" s="353">
        <v>15.0</v>
      </c>
      <c r="L31" s="46"/>
      <c r="M31" s="52"/>
      <c r="N31" s="353">
        <v>14.0</v>
      </c>
      <c r="O31" s="46"/>
      <c r="P31" s="44"/>
      <c r="Q31" s="354">
        <v>300.0</v>
      </c>
      <c r="R31" s="46"/>
      <c r="S31" s="52"/>
      <c r="T31" s="353">
        <v>1.0</v>
      </c>
      <c r="U31" s="46"/>
      <c r="V31" s="44"/>
      <c r="W31" s="355"/>
      <c r="X31" s="46"/>
      <c r="Y31" s="356"/>
      <c r="Z31" s="359"/>
      <c r="AA31" s="46"/>
      <c r="AB31" s="46"/>
      <c r="AC31" s="46"/>
      <c r="AD31" s="46"/>
      <c r="AE31" s="46"/>
      <c r="AF31" s="52"/>
      <c r="AG31" s="357"/>
      <c r="AH31" s="52"/>
      <c r="AI31" s="357"/>
      <c r="AJ31" s="46"/>
      <c r="AK31" s="52"/>
      <c r="AL31" s="357"/>
      <c r="AM31" s="46"/>
      <c r="AN31" s="44"/>
      <c r="AO31" s="355"/>
      <c r="AP31" s="46"/>
      <c r="AQ31" s="52"/>
      <c r="AR31" s="357"/>
      <c r="AS31" s="46"/>
      <c r="AT31" s="44"/>
      <c r="AU31" s="355"/>
      <c r="AV31" s="46"/>
      <c r="AW31" s="356"/>
      <c r="AX31" s="358"/>
    </row>
    <row r="32" ht="38.25" customHeight="1">
      <c r="A32" s="282"/>
      <c r="B32" s="352" t="s">
        <v>219</v>
      </c>
      <c r="C32" s="46"/>
      <c r="D32" s="46"/>
      <c r="E32" s="46"/>
      <c r="F32" s="46"/>
      <c r="G32" s="46"/>
      <c r="H32" s="52"/>
      <c r="I32" s="353">
        <v>1.0</v>
      </c>
      <c r="J32" s="52"/>
      <c r="K32" s="353">
        <v>16.0</v>
      </c>
      <c r="L32" s="46"/>
      <c r="M32" s="52"/>
      <c r="N32" s="357"/>
      <c r="O32" s="46"/>
      <c r="P32" s="44"/>
      <c r="Q32" s="354">
        <v>24.0</v>
      </c>
      <c r="R32" s="46"/>
      <c r="S32" s="52"/>
      <c r="T32" s="357"/>
      <c r="U32" s="46"/>
      <c r="V32" s="44"/>
      <c r="W32" s="355"/>
      <c r="X32" s="46"/>
      <c r="Y32" s="356"/>
      <c r="Z32" s="359"/>
      <c r="AA32" s="46"/>
      <c r="AB32" s="46"/>
      <c r="AC32" s="46"/>
      <c r="AD32" s="46"/>
      <c r="AE32" s="46"/>
      <c r="AF32" s="52"/>
      <c r="AG32" s="357"/>
      <c r="AH32" s="52"/>
      <c r="AI32" s="357"/>
      <c r="AJ32" s="46"/>
      <c r="AK32" s="52"/>
      <c r="AL32" s="357"/>
      <c r="AM32" s="46"/>
      <c r="AN32" s="44"/>
      <c r="AO32" s="355"/>
      <c r="AP32" s="46"/>
      <c r="AQ32" s="52"/>
      <c r="AR32" s="357"/>
      <c r="AS32" s="46"/>
      <c r="AT32" s="44"/>
      <c r="AU32" s="355"/>
      <c r="AV32" s="46"/>
      <c r="AW32" s="356"/>
      <c r="AX32" s="358"/>
    </row>
    <row r="33" ht="38.25" customHeight="1">
      <c r="A33" s="282"/>
      <c r="B33" s="352" t="s">
        <v>221</v>
      </c>
      <c r="C33" s="46"/>
      <c r="D33" s="46"/>
      <c r="E33" s="46"/>
      <c r="F33" s="46"/>
      <c r="G33" s="46"/>
      <c r="H33" s="52"/>
      <c r="I33" s="353">
        <v>1.0</v>
      </c>
      <c r="J33" s="52"/>
      <c r="K33" s="353">
        <v>16.0</v>
      </c>
      <c r="L33" s="46"/>
      <c r="M33" s="52"/>
      <c r="N33" s="357"/>
      <c r="O33" s="46"/>
      <c r="P33" s="44"/>
      <c r="Q33" s="354">
        <v>200.0</v>
      </c>
      <c r="R33" s="46"/>
      <c r="S33" s="52"/>
      <c r="T33" s="357"/>
      <c r="U33" s="46"/>
      <c r="V33" s="44"/>
      <c r="W33" s="355"/>
      <c r="X33" s="46"/>
      <c r="Y33" s="356"/>
      <c r="Z33" s="359"/>
      <c r="AA33" s="46"/>
      <c r="AB33" s="46"/>
      <c r="AC33" s="46"/>
      <c r="AD33" s="46"/>
      <c r="AE33" s="46"/>
      <c r="AF33" s="52"/>
      <c r="AG33" s="357"/>
      <c r="AH33" s="52"/>
      <c r="AI33" s="357"/>
      <c r="AJ33" s="46"/>
      <c r="AK33" s="52"/>
      <c r="AL33" s="357"/>
      <c r="AM33" s="46"/>
      <c r="AN33" s="44"/>
      <c r="AO33" s="355"/>
      <c r="AP33" s="46"/>
      <c r="AQ33" s="52"/>
      <c r="AR33" s="357"/>
      <c r="AS33" s="46"/>
      <c r="AT33" s="44"/>
      <c r="AU33" s="355"/>
      <c r="AV33" s="46"/>
      <c r="AW33" s="356"/>
      <c r="AX33" s="358"/>
    </row>
    <row r="34" ht="38.25" customHeight="1">
      <c r="A34" s="282"/>
      <c r="B34" s="352" t="s">
        <v>219</v>
      </c>
      <c r="C34" s="46"/>
      <c r="D34" s="46"/>
      <c r="E34" s="46"/>
      <c r="F34" s="46"/>
      <c r="G34" s="46"/>
      <c r="H34" s="52"/>
      <c r="I34" s="353">
        <v>1.0</v>
      </c>
      <c r="J34" s="52"/>
      <c r="K34" s="353">
        <v>16.0</v>
      </c>
      <c r="L34" s="46"/>
      <c r="M34" s="52"/>
      <c r="N34" s="357"/>
      <c r="O34" s="46"/>
      <c r="P34" s="44"/>
      <c r="Q34" s="354">
        <v>24.0</v>
      </c>
      <c r="R34" s="46"/>
      <c r="S34" s="52"/>
      <c r="T34" s="357"/>
      <c r="U34" s="46"/>
      <c r="V34" s="44"/>
      <c r="W34" s="355"/>
      <c r="X34" s="46"/>
      <c r="Y34" s="356"/>
      <c r="Z34" s="359"/>
      <c r="AA34" s="46"/>
      <c r="AB34" s="46"/>
      <c r="AC34" s="46"/>
      <c r="AD34" s="46"/>
      <c r="AE34" s="46"/>
      <c r="AF34" s="52"/>
      <c r="AG34" s="357"/>
      <c r="AH34" s="52"/>
      <c r="AI34" s="357"/>
      <c r="AJ34" s="46"/>
      <c r="AK34" s="52"/>
      <c r="AL34" s="357"/>
      <c r="AM34" s="46"/>
      <c r="AN34" s="44"/>
      <c r="AO34" s="355"/>
      <c r="AP34" s="46"/>
      <c r="AQ34" s="52"/>
      <c r="AR34" s="357"/>
      <c r="AS34" s="46"/>
      <c r="AT34" s="44"/>
      <c r="AU34" s="355"/>
      <c r="AV34" s="46"/>
      <c r="AW34" s="356"/>
      <c r="AX34" s="358"/>
    </row>
    <row r="35" ht="38.25" customHeight="1">
      <c r="A35" s="282"/>
      <c r="B35" s="352" t="s">
        <v>222</v>
      </c>
      <c r="C35" s="46"/>
      <c r="D35" s="46"/>
      <c r="E35" s="46"/>
      <c r="F35" s="46"/>
      <c r="G35" s="46"/>
      <c r="H35" s="52"/>
      <c r="I35" s="353">
        <v>1.0</v>
      </c>
      <c r="J35" s="52"/>
      <c r="K35" s="353">
        <v>16.0</v>
      </c>
      <c r="L35" s="46"/>
      <c r="M35" s="52"/>
      <c r="N35" s="353">
        <v>10.0</v>
      </c>
      <c r="O35" s="46"/>
      <c r="P35" s="44"/>
      <c r="Q35" s="354">
        <v>412.0</v>
      </c>
      <c r="R35" s="46"/>
      <c r="S35" s="52"/>
      <c r="T35" s="353">
        <v>1.0</v>
      </c>
      <c r="U35" s="46"/>
      <c r="V35" s="44"/>
      <c r="W35" s="355"/>
      <c r="X35" s="46"/>
      <c r="Y35" s="356"/>
      <c r="Z35" s="359"/>
      <c r="AA35" s="46"/>
      <c r="AB35" s="46"/>
      <c r="AC35" s="46"/>
      <c r="AD35" s="46"/>
      <c r="AE35" s="46"/>
      <c r="AF35" s="52"/>
      <c r="AG35" s="357"/>
      <c r="AH35" s="52"/>
      <c r="AI35" s="357"/>
      <c r="AJ35" s="46"/>
      <c r="AK35" s="52"/>
      <c r="AL35" s="357"/>
      <c r="AM35" s="46"/>
      <c r="AN35" s="44"/>
      <c r="AO35" s="355"/>
      <c r="AP35" s="46"/>
      <c r="AQ35" s="52"/>
      <c r="AR35" s="357"/>
      <c r="AS35" s="46"/>
      <c r="AT35" s="44"/>
      <c r="AU35" s="355"/>
      <c r="AV35" s="46"/>
      <c r="AW35" s="356"/>
      <c r="AX35" s="358"/>
    </row>
    <row r="36" ht="38.25" customHeight="1">
      <c r="A36" s="282"/>
      <c r="B36" s="352" t="s">
        <v>223</v>
      </c>
      <c r="C36" s="46"/>
      <c r="D36" s="46"/>
      <c r="E36" s="46"/>
      <c r="F36" s="46"/>
      <c r="G36" s="46"/>
      <c r="H36" s="52"/>
      <c r="I36" s="353">
        <v>1.0</v>
      </c>
      <c r="J36" s="52"/>
      <c r="K36" s="353">
        <v>15.0</v>
      </c>
      <c r="L36" s="46"/>
      <c r="M36" s="52"/>
      <c r="N36" s="353">
        <v>15.0</v>
      </c>
      <c r="O36" s="46"/>
      <c r="P36" s="44"/>
      <c r="Q36" s="354">
        <v>308.0</v>
      </c>
      <c r="R36" s="46"/>
      <c r="S36" s="52"/>
      <c r="T36" s="353">
        <v>1.0</v>
      </c>
      <c r="U36" s="46"/>
      <c r="V36" s="44"/>
      <c r="W36" s="355"/>
      <c r="X36" s="46"/>
      <c r="Y36" s="356"/>
      <c r="Z36" s="359"/>
      <c r="AA36" s="46"/>
      <c r="AB36" s="46"/>
      <c r="AC36" s="46"/>
      <c r="AD36" s="46"/>
      <c r="AE36" s="46"/>
      <c r="AF36" s="52"/>
      <c r="AG36" s="357"/>
      <c r="AH36" s="52"/>
      <c r="AI36" s="357"/>
      <c r="AJ36" s="46"/>
      <c r="AK36" s="52"/>
      <c r="AL36" s="357"/>
      <c r="AM36" s="46"/>
      <c r="AN36" s="44"/>
      <c r="AO36" s="355"/>
      <c r="AP36" s="46"/>
      <c r="AQ36" s="52"/>
      <c r="AR36" s="357"/>
      <c r="AS36" s="46"/>
      <c r="AT36" s="44"/>
      <c r="AU36" s="355"/>
      <c r="AV36" s="46"/>
      <c r="AW36" s="356"/>
      <c r="AX36" s="358"/>
    </row>
    <row r="37" ht="38.25" customHeight="1">
      <c r="A37" s="282"/>
      <c r="B37" s="352" t="s">
        <v>223</v>
      </c>
      <c r="C37" s="46"/>
      <c r="D37" s="46"/>
      <c r="E37" s="46"/>
      <c r="F37" s="46"/>
      <c r="G37" s="46"/>
      <c r="H37" s="52"/>
      <c r="I37" s="353">
        <v>1.0</v>
      </c>
      <c r="J37" s="52"/>
      <c r="K37" s="353">
        <v>16.0</v>
      </c>
      <c r="L37" s="46"/>
      <c r="M37" s="52"/>
      <c r="N37" s="357"/>
      <c r="O37" s="46"/>
      <c r="P37" s="44"/>
      <c r="Q37" s="354">
        <v>308.0</v>
      </c>
      <c r="R37" s="46"/>
      <c r="S37" s="52"/>
      <c r="T37" s="357"/>
      <c r="U37" s="46"/>
      <c r="V37" s="44"/>
      <c r="W37" s="355"/>
      <c r="X37" s="46"/>
      <c r="Y37" s="356"/>
      <c r="Z37" s="359"/>
      <c r="AA37" s="46"/>
      <c r="AB37" s="46"/>
      <c r="AC37" s="46"/>
      <c r="AD37" s="46"/>
      <c r="AE37" s="46"/>
      <c r="AF37" s="52"/>
      <c r="AG37" s="357"/>
      <c r="AH37" s="52"/>
      <c r="AI37" s="357"/>
      <c r="AJ37" s="46"/>
      <c r="AK37" s="52"/>
      <c r="AL37" s="357"/>
      <c r="AM37" s="46"/>
      <c r="AN37" s="44"/>
      <c r="AO37" s="355"/>
      <c r="AP37" s="46"/>
      <c r="AQ37" s="52"/>
      <c r="AR37" s="357"/>
      <c r="AS37" s="46"/>
      <c r="AT37" s="44"/>
      <c r="AU37" s="355"/>
      <c r="AV37" s="46"/>
      <c r="AW37" s="356"/>
      <c r="AX37" s="358"/>
    </row>
    <row r="38" ht="38.25" customHeight="1">
      <c r="A38" s="282"/>
      <c r="B38" s="352" t="s">
        <v>224</v>
      </c>
      <c r="C38" s="46"/>
      <c r="D38" s="46"/>
      <c r="E38" s="46"/>
      <c r="F38" s="46"/>
      <c r="G38" s="46"/>
      <c r="H38" s="52"/>
      <c r="I38" s="353">
        <v>1.0</v>
      </c>
      <c r="J38" s="52"/>
      <c r="K38" s="353">
        <v>16.0</v>
      </c>
      <c r="L38" s="46"/>
      <c r="M38" s="52"/>
      <c r="N38" s="353">
        <v>14.0</v>
      </c>
      <c r="O38" s="46"/>
      <c r="P38" s="44"/>
      <c r="Q38" s="354">
        <v>540.0</v>
      </c>
      <c r="R38" s="46"/>
      <c r="S38" s="52"/>
      <c r="T38" s="353">
        <v>1.0</v>
      </c>
      <c r="U38" s="46"/>
      <c r="V38" s="44"/>
      <c r="W38" s="355"/>
      <c r="X38" s="46"/>
      <c r="Y38" s="356"/>
      <c r="Z38" s="359"/>
      <c r="AA38" s="46"/>
      <c r="AB38" s="46"/>
      <c r="AC38" s="46"/>
      <c r="AD38" s="46"/>
      <c r="AE38" s="46"/>
      <c r="AF38" s="52"/>
      <c r="AG38" s="357"/>
      <c r="AH38" s="52"/>
      <c r="AI38" s="357"/>
      <c r="AJ38" s="46"/>
      <c r="AK38" s="52"/>
      <c r="AL38" s="357"/>
      <c r="AM38" s="46"/>
      <c r="AN38" s="44"/>
      <c r="AO38" s="355"/>
      <c r="AP38" s="46"/>
      <c r="AQ38" s="52"/>
      <c r="AR38" s="357"/>
      <c r="AS38" s="46"/>
      <c r="AT38" s="44"/>
      <c r="AU38" s="355"/>
      <c r="AV38" s="46"/>
      <c r="AW38" s="356"/>
      <c r="AX38" s="358"/>
    </row>
    <row r="39" ht="38.25" customHeight="1">
      <c r="A39" s="282"/>
      <c r="B39" s="352" t="s">
        <v>225</v>
      </c>
      <c r="C39" s="46"/>
      <c r="D39" s="46"/>
      <c r="E39" s="46"/>
      <c r="F39" s="46"/>
      <c r="G39" s="46"/>
      <c r="H39" s="52"/>
      <c r="I39" s="353">
        <v>1.0</v>
      </c>
      <c r="J39" s="52"/>
      <c r="K39" s="353">
        <v>16.0</v>
      </c>
      <c r="L39" s="46"/>
      <c r="M39" s="52"/>
      <c r="N39" s="353">
        <v>15.0</v>
      </c>
      <c r="O39" s="46"/>
      <c r="P39" s="44"/>
      <c r="Q39" s="354">
        <v>150.0</v>
      </c>
      <c r="R39" s="46"/>
      <c r="S39" s="52"/>
      <c r="T39" s="353">
        <v>1.0</v>
      </c>
      <c r="U39" s="46"/>
      <c r="V39" s="44"/>
      <c r="W39" s="355"/>
      <c r="X39" s="46"/>
      <c r="Y39" s="356"/>
      <c r="Z39" s="359"/>
      <c r="AA39" s="46"/>
      <c r="AB39" s="46"/>
      <c r="AC39" s="46"/>
      <c r="AD39" s="46"/>
      <c r="AE39" s="46"/>
      <c r="AF39" s="52"/>
      <c r="AG39" s="357"/>
      <c r="AH39" s="52"/>
      <c r="AI39" s="357"/>
      <c r="AJ39" s="46"/>
      <c r="AK39" s="52"/>
      <c r="AL39" s="357"/>
      <c r="AM39" s="46"/>
      <c r="AN39" s="44"/>
      <c r="AO39" s="355"/>
      <c r="AP39" s="46"/>
      <c r="AQ39" s="52"/>
      <c r="AR39" s="357"/>
      <c r="AS39" s="46"/>
      <c r="AT39" s="44"/>
      <c r="AU39" s="355"/>
      <c r="AV39" s="46"/>
      <c r="AW39" s="356"/>
      <c r="AX39" s="358"/>
    </row>
    <row r="40" ht="38.25" customHeight="1">
      <c r="A40" s="282"/>
      <c r="B40" s="352" t="s">
        <v>226</v>
      </c>
      <c r="C40" s="46"/>
      <c r="D40" s="46"/>
      <c r="E40" s="46"/>
      <c r="F40" s="46"/>
      <c r="G40" s="46"/>
      <c r="H40" s="52"/>
      <c r="I40" s="353">
        <v>1.0</v>
      </c>
      <c r="J40" s="52"/>
      <c r="K40" s="353">
        <v>16.0</v>
      </c>
      <c r="L40" s="46"/>
      <c r="M40" s="52"/>
      <c r="N40" s="357"/>
      <c r="O40" s="46"/>
      <c r="P40" s="44"/>
      <c r="Q40" s="354">
        <v>150.0</v>
      </c>
      <c r="R40" s="46"/>
      <c r="S40" s="52"/>
      <c r="T40" s="357"/>
      <c r="U40" s="46"/>
      <c r="V40" s="44"/>
      <c r="W40" s="355"/>
      <c r="X40" s="46"/>
      <c r="Y40" s="356"/>
      <c r="Z40" s="359"/>
      <c r="AA40" s="46"/>
      <c r="AB40" s="46"/>
      <c r="AC40" s="46"/>
      <c r="AD40" s="46"/>
      <c r="AE40" s="46"/>
      <c r="AF40" s="52"/>
      <c r="AG40" s="357"/>
      <c r="AH40" s="52"/>
      <c r="AI40" s="357"/>
      <c r="AJ40" s="46"/>
      <c r="AK40" s="52"/>
      <c r="AL40" s="357"/>
      <c r="AM40" s="46"/>
      <c r="AN40" s="44"/>
      <c r="AO40" s="355"/>
      <c r="AP40" s="46"/>
      <c r="AQ40" s="52"/>
      <c r="AR40" s="357"/>
      <c r="AS40" s="46"/>
      <c r="AT40" s="44"/>
      <c r="AU40" s="355"/>
      <c r="AV40" s="46"/>
      <c r="AW40" s="356"/>
      <c r="AX40" s="358"/>
    </row>
    <row r="41" ht="38.25" customHeight="1">
      <c r="A41" s="282"/>
      <c r="B41" s="352" t="s">
        <v>227</v>
      </c>
      <c r="C41" s="46"/>
      <c r="D41" s="46"/>
      <c r="E41" s="46"/>
      <c r="F41" s="46"/>
      <c r="G41" s="46"/>
      <c r="H41" s="52"/>
      <c r="I41" s="353">
        <v>1.0</v>
      </c>
      <c r="J41" s="52"/>
      <c r="K41" s="353">
        <v>16.0</v>
      </c>
      <c r="L41" s="46"/>
      <c r="M41" s="52"/>
      <c r="N41" s="357"/>
      <c r="O41" s="46"/>
      <c r="P41" s="44"/>
      <c r="Q41" s="354">
        <v>150.0</v>
      </c>
      <c r="R41" s="46"/>
      <c r="S41" s="52"/>
      <c r="T41" s="357"/>
      <c r="U41" s="46"/>
      <c r="V41" s="44"/>
      <c r="W41" s="355"/>
      <c r="X41" s="46"/>
      <c r="Y41" s="356"/>
      <c r="Z41" s="359"/>
      <c r="AA41" s="46"/>
      <c r="AB41" s="46"/>
      <c r="AC41" s="46"/>
      <c r="AD41" s="46"/>
      <c r="AE41" s="46"/>
      <c r="AF41" s="52"/>
      <c r="AG41" s="357"/>
      <c r="AH41" s="52"/>
      <c r="AI41" s="357"/>
      <c r="AJ41" s="46"/>
      <c r="AK41" s="52"/>
      <c r="AL41" s="357"/>
      <c r="AM41" s="46"/>
      <c r="AN41" s="44"/>
      <c r="AO41" s="355"/>
      <c r="AP41" s="46"/>
      <c r="AQ41" s="52"/>
      <c r="AR41" s="357"/>
      <c r="AS41" s="46"/>
      <c r="AT41" s="44"/>
      <c r="AU41" s="355"/>
      <c r="AV41" s="46"/>
      <c r="AW41" s="356"/>
      <c r="AX41" s="358"/>
    </row>
    <row r="42" ht="38.25" customHeight="1">
      <c r="A42" s="282"/>
      <c r="B42" s="352" t="s">
        <v>226</v>
      </c>
      <c r="C42" s="46"/>
      <c r="D42" s="46"/>
      <c r="E42" s="46"/>
      <c r="F42" s="46"/>
      <c r="G42" s="46"/>
      <c r="H42" s="52"/>
      <c r="I42" s="353">
        <v>1.0</v>
      </c>
      <c r="J42" s="52"/>
      <c r="K42" s="353">
        <v>16.0</v>
      </c>
      <c r="L42" s="46"/>
      <c r="M42" s="52"/>
      <c r="N42" s="353"/>
      <c r="O42" s="46"/>
      <c r="P42" s="44"/>
      <c r="Q42" s="354">
        <v>150.0</v>
      </c>
      <c r="R42" s="46"/>
      <c r="S42" s="52"/>
      <c r="T42" s="353"/>
      <c r="U42" s="46"/>
      <c r="V42" s="44"/>
      <c r="W42" s="355"/>
      <c r="X42" s="46"/>
      <c r="Y42" s="356"/>
      <c r="Z42" s="359"/>
      <c r="AA42" s="46"/>
      <c r="AB42" s="46"/>
      <c r="AC42" s="46"/>
      <c r="AD42" s="46"/>
      <c r="AE42" s="46"/>
      <c r="AF42" s="52"/>
      <c r="AG42" s="357"/>
      <c r="AH42" s="52"/>
      <c r="AI42" s="357"/>
      <c r="AJ42" s="46"/>
      <c r="AK42" s="52"/>
      <c r="AL42" s="357"/>
      <c r="AM42" s="46"/>
      <c r="AN42" s="44"/>
      <c r="AO42" s="355"/>
      <c r="AP42" s="46"/>
      <c r="AQ42" s="52"/>
      <c r="AR42" s="357"/>
      <c r="AS42" s="46"/>
      <c r="AT42" s="44"/>
      <c r="AU42" s="355"/>
      <c r="AV42" s="46"/>
      <c r="AW42" s="356"/>
      <c r="AX42" s="358"/>
    </row>
    <row r="43" ht="38.25" customHeight="1">
      <c r="A43" s="282"/>
      <c r="B43" s="352" t="s">
        <v>227</v>
      </c>
      <c r="C43" s="46"/>
      <c r="D43" s="46"/>
      <c r="E43" s="46"/>
      <c r="F43" s="46"/>
      <c r="G43" s="46"/>
      <c r="H43" s="52"/>
      <c r="I43" s="353">
        <v>1.0</v>
      </c>
      <c r="J43" s="52"/>
      <c r="K43" s="353">
        <v>20.0</v>
      </c>
      <c r="L43" s="46"/>
      <c r="M43" s="52"/>
      <c r="N43" s="353">
        <v>15.0</v>
      </c>
      <c r="O43" s="46"/>
      <c r="P43" s="44"/>
      <c r="Q43" s="354">
        <v>150.0</v>
      </c>
      <c r="R43" s="46"/>
      <c r="S43" s="52"/>
      <c r="T43" s="353">
        <v>1.0</v>
      </c>
      <c r="U43" s="46"/>
      <c r="V43" s="44"/>
      <c r="W43" s="355"/>
      <c r="X43" s="46"/>
      <c r="Y43" s="356"/>
      <c r="Z43" s="359"/>
      <c r="AA43" s="46"/>
      <c r="AB43" s="46"/>
      <c r="AC43" s="46"/>
      <c r="AD43" s="46"/>
      <c r="AE43" s="46"/>
      <c r="AF43" s="52"/>
      <c r="AG43" s="357"/>
      <c r="AH43" s="52"/>
      <c r="AI43" s="357"/>
      <c r="AJ43" s="46"/>
      <c r="AK43" s="52"/>
      <c r="AL43" s="357"/>
      <c r="AM43" s="46"/>
      <c r="AN43" s="44"/>
      <c r="AO43" s="355"/>
      <c r="AP43" s="46"/>
      <c r="AQ43" s="52"/>
      <c r="AR43" s="357"/>
      <c r="AS43" s="46"/>
      <c r="AT43" s="44"/>
      <c r="AU43" s="355"/>
      <c r="AV43" s="46"/>
      <c r="AW43" s="356"/>
      <c r="AX43" s="358"/>
    </row>
    <row r="44" ht="38.25" customHeight="1">
      <c r="A44" s="282"/>
      <c r="B44" s="352" t="s">
        <v>226</v>
      </c>
      <c r="C44" s="46"/>
      <c r="D44" s="46"/>
      <c r="E44" s="46"/>
      <c r="F44" s="46"/>
      <c r="G44" s="46"/>
      <c r="H44" s="52"/>
      <c r="I44" s="353">
        <v>1.0</v>
      </c>
      <c r="J44" s="52"/>
      <c r="K44" s="353">
        <v>16.0</v>
      </c>
      <c r="L44" s="46"/>
      <c r="M44" s="52"/>
      <c r="N44" s="357"/>
      <c r="O44" s="46"/>
      <c r="P44" s="44"/>
      <c r="Q44" s="354">
        <v>150.0</v>
      </c>
      <c r="R44" s="46"/>
      <c r="S44" s="52"/>
      <c r="T44" s="357"/>
      <c r="U44" s="46"/>
      <c r="V44" s="44"/>
      <c r="W44" s="355"/>
      <c r="X44" s="46"/>
      <c r="Y44" s="356"/>
      <c r="Z44" s="359"/>
      <c r="AA44" s="46"/>
      <c r="AB44" s="46"/>
      <c r="AC44" s="46"/>
      <c r="AD44" s="46"/>
      <c r="AE44" s="46"/>
      <c r="AF44" s="52"/>
      <c r="AG44" s="357"/>
      <c r="AH44" s="52"/>
      <c r="AI44" s="357"/>
      <c r="AJ44" s="46"/>
      <c r="AK44" s="52"/>
      <c r="AL44" s="357"/>
      <c r="AM44" s="46"/>
      <c r="AN44" s="44"/>
      <c r="AO44" s="355"/>
      <c r="AP44" s="46"/>
      <c r="AQ44" s="52"/>
      <c r="AR44" s="357"/>
      <c r="AS44" s="46"/>
      <c r="AT44" s="44"/>
      <c r="AU44" s="355"/>
      <c r="AV44" s="46"/>
      <c r="AW44" s="356"/>
      <c r="AX44" s="358"/>
    </row>
    <row r="45" ht="38.25" customHeight="1">
      <c r="A45" s="282"/>
      <c r="B45" s="352" t="s">
        <v>227</v>
      </c>
      <c r="C45" s="46"/>
      <c r="D45" s="46"/>
      <c r="E45" s="46"/>
      <c r="F45" s="46"/>
      <c r="G45" s="46"/>
      <c r="H45" s="52"/>
      <c r="I45" s="353">
        <v>1.0</v>
      </c>
      <c r="J45" s="52"/>
      <c r="K45" s="353">
        <v>16.0</v>
      </c>
      <c r="L45" s="46"/>
      <c r="M45" s="52"/>
      <c r="N45" s="357"/>
      <c r="O45" s="46"/>
      <c r="P45" s="44"/>
      <c r="Q45" s="354">
        <v>150.0</v>
      </c>
      <c r="R45" s="46"/>
      <c r="S45" s="52"/>
      <c r="T45" s="357"/>
      <c r="U45" s="46"/>
      <c r="V45" s="44"/>
      <c r="W45" s="355"/>
      <c r="X45" s="46"/>
      <c r="Y45" s="356"/>
      <c r="Z45" s="359"/>
      <c r="AA45" s="46"/>
      <c r="AB45" s="46"/>
      <c r="AC45" s="46"/>
      <c r="AD45" s="46"/>
      <c r="AE45" s="46"/>
      <c r="AF45" s="52"/>
      <c r="AG45" s="357"/>
      <c r="AH45" s="52"/>
      <c r="AI45" s="357"/>
      <c r="AJ45" s="46"/>
      <c r="AK45" s="52"/>
      <c r="AL45" s="357"/>
      <c r="AM45" s="46"/>
      <c r="AN45" s="44"/>
      <c r="AO45" s="355"/>
      <c r="AP45" s="46"/>
      <c r="AQ45" s="52"/>
      <c r="AR45" s="357"/>
      <c r="AS45" s="46"/>
      <c r="AT45" s="44"/>
      <c r="AU45" s="355"/>
      <c r="AV45" s="46"/>
      <c r="AW45" s="356"/>
      <c r="AX45" s="358"/>
    </row>
    <row r="46" ht="38.25" customHeight="1">
      <c r="A46" s="282"/>
      <c r="B46" s="352" t="s">
        <v>228</v>
      </c>
      <c r="C46" s="46"/>
      <c r="D46" s="46"/>
      <c r="E46" s="46"/>
      <c r="F46" s="46"/>
      <c r="G46" s="46"/>
      <c r="H46" s="52"/>
      <c r="I46" s="353">
        <v>1.0</v>
      </c>
      <c r="J46" s="52"/>
      <c r="K46" s="353">
        <v>16.0</v>
      </c>
      <c r="L46" s="46"/>
      <c r="M46" s="52"/>
      <c r="N46" s="353"/>
      <c r="O46" s="46"/>
      <c r="P46" s="44"/>
      <c r="Q46" s="354">
        <v>150.0</v>
      </c>
      <c r="R46" s="46"/>
      <c r="S46" s="52"/>
      <c r="T46" s="353"/>
      <c r="U46" s="46"/>
      <c r="V46" s="44"/>
      <c r="W46" s="355"/>
      <c r="X46" s="46"/>
      <c r="Y46" s="356"/>
      <c r="Z46" s="359"/>
      <c r="AA46" s="46"/>
      <c r="AB46" s="46"/>
      <c r="AC46" s="46"/>
      <c r="AD46" s="46"/>
      <c r="AE46" s="46"/>
      <c r="AF46" s="52"/>
      <c r="AG46" s="357"/>
      <c r="AH46" s="52"/>
      <c r="AI46" s="357"/>
      <c r="AJ46" s="46"/>
      <c r="AK46" s="52"/>
      <c r="AL46" s="357"/>
      <c r="AM46" s="46"/>
      <c r="AN46" s="44"/>
      <c r="AO46" s="355"/>
      <c r="AP46" s="46"/>
      <c r="AQ46" s="52"/>
      <c r="AR46" s="357"/>
      <c r="AS46" s="46"/>
      <c r="AT46" s="44"/>
      <c r="AU46" s="355"/>
      <c r="AV46" s="46"/>
      <c r="AW46" s="356"/>
      <c r="AX46" s="358"/>
    </row>
    <row r="47" ht="38.25" customHeight="1">
      <c r="A47" s="282"/>
      <c r="B47" s="352" t="s">
        <v>229</v>
      </c>
      <c r="C47" s="46"/>
      <c r="D47" s="46"/>
      <c r="E47" s="46"/>
      <c r="F47" s="46"/>
      <c r="G47" s="46"/>
      <c r="H47" s="52"/>
      <c r="I47" s="353">
        <v>1.0</v>
      </c>
      <c r="J47" s="52"/>
      <c r="K47" s="353">
        <v>17.0</v>
      </c>
      <c r="L47" s="46"/>
      <c r="M47" s="52"/>
      <c r="N47" s="353">
        <v>12.0</v>
      </c>
      <c r="O47" s="46"/>
      <c r="P47" s="44"/>
      <c r="Q47" s="354">
        <v>540.0</v>
      </c>
      <c r="R47" s="46"/>
      <c r="S47" s="52"/>
      <c r="T47" s="353">
        <v>1.0</v>
      </c>
      <c r="U47" s="46"/>
      <c r="V47" s="44"/>
      <c r="W47" s="355"/>
      <c r="X47" s="46"/>
      <c r="Y47" s="356"/>
      <c r="Z47" s="359"/>
      <c r="AA47" s="46"/>
      <c r="AB47" s="46"/>
      <c r="AC47" s="46"/>
      <c r="AD47" s="46"/>
      <c r="AE47" s="46"/>
      <c r="AF47" s="52"/>
      <c r="AG47" s="357"/>
      <c r="AH47" s="52"/>
      <c r="AI47" s="357"/>
      <c r="AJ47" s="46"/>
      <c r="AK47" s="52"/>
      <c r="AL47" s="357"/>
      <c r="AM47" s="46"/>
      <c r="AN47" s="44"/>
      <c r="AO47" s="355"/>
      <c r="AP47" s="46"/>
      <c r="AQ47" s="52"/>
      <c r="AR47" s="357"/>
      <c r="AS47" s="46"/>
      <c r="AT47" s="44"/>
      <c r="AU47" s="355"/>
      <c r="AV47" s="46"/>
      <c r="AW47" s="356"/>
      <c r="AX47" s="358"/>
    </row>
    <row r="48" ht="38.25" customHeight="1">
      <c r="A48" s="282"/>
      <c r="B48" s="352" t="s">
        <v>230</v>
      </c>
      <c r="C48" s="46"/>
      <c r="D48" s="46"/>
      <c r="E48" s="46"/>
      <c r="F48" s="46"/>
      <c r="G48" s="46"/>
      <c r="H48" s="52"/>
      <c r="I48" s="353">
        <v>1.0</v>
      </c>
      <c r="J48" s="52"/>
      <c r="K48" s="353">
        <v>15.0</v>
      </c>
      <c r="L48" s="46"/>
      <c r="M48" s="52"/>
      <c r="N48" s="353">
        <v>11.0</v>
      </c>
      <c r="O48" s="46"/>
      <c r="P48" s="44"/>
      <c r="Q48" s="354">
        <v>540.0</v>
      </c>
      <c r="R48" s="46"/>
      <c r="S48" s="52"/>
      <c r="T48" s="353">
        <v>1.0</v>
      </c>
      <c r="U48" s="46"/>
      <c r="V48" s="44"/>
      <c r="W48" s="355"/>
      <c r="X48" s="46"/>
      <c r="Y48" s="356"/>
      <c r="Z48" s="359"/>
      <c r="AA48" s="46"/>
      <c r="AB48" s="46"/>
      <c r="AC48" s="46"/>
      <c r="AD48" s="46"/>
      <c r="AE48" s="46"/>
      <c r="AF48" s="52"/>
      <c r="AG48" s="357"/>
      <c r="AH48" s="52"/>
      <c r="AI48" s="357"/>
      <c r="AJ48" s="46"/>
      <c r="AK48" s="52"/>
      <c r="AL48" s="357"/>
      <c r="AM48" s="46"/>
      <c r="AN48" s="44"/>
      <c r="AO48" s="355"/>
      <c r="AP48" s="46"/>
      <c r="AQ48" s="52"/>
      <c r="AR48" s="357"/>
      <c r="AS48" s="46"/>
      <c r="AT48" s="44"/>
      <c r="AU48" s="355"/>
      <c r="AV48" s="46"/>
      <c r="AW48" s="356"/>
      <c r="AX48" s="358"/>
    </row>
    <row r="49" ht="38.25" customHeight="1">
      <c r="A49" s="282"/>
      <c r="B49" s="352" t="s">
        <v>231</v>
      </c>
      <c r="C49" s="46"/>
      <c r="D49" s="46"/>
      <c r="E49" s="46"/>
      <c r="F49" s="46"/>
      <c r="G49" s="46"/>
      <c r="H49" s="52"/>
      <c r="I49" s="353">
        <v>1.0</v>
      </c>
      <c r="J49" s="52"/>
      <c r="K49" s="353">
        <v>20.0</v>
      </c>
      <c r="L49" s="46"/>
      <c r="M49" s="52"/>
      <c r="N49" s="353">
        <v>11.0</v>
      </c>
      <c r="O49" s="46"/>
      <c r="P49" s="44"/>
      <c r="Q49" s="354">
        <v>345.0</v>
      </c>
      <c r="R49" s="46"/>
      <c r="S49" s="52"/>
      <c r="T49" s="353">
        <v>1.0</v>
      </c>
      <c r="U49" s="46"/>
      <c r="V49" s="44"/>
      <c r="W49" s="355"/>
      <c r="X49" s="46"/>
      <c r="Y49" s="356"/>
      <c r="Z49" s="359"/>
      <c r="AA49" s="46"/>
      <c r="AB49" s="46"/>
      <c r="AC49" s="46"/>
      <c r="AD49" s="46"/>
      <c r="AE49" s="46"/>
      <c r="AF49" s="52"/>
      <c r="AG49" s="357"/>
      <c r="AH49" s="52"/>
      <c r="AI49" s="357"/>
      <c r="AJ49" s="46"/>
      <c r="AK49" s="52"/>
      <c r="AL49" s="357"/>
      <c r="AM49" s="46"/>
      <c r="AN49" s="44"/>
      <c r="AO49" s="355"/>
      <c r="AP49" s="46"/>
      <c r="AQ49" s="52"/>
      <c r="AR49" s="357"/>
      <c r="AS49" s="46"/>
      <c r="AT49" s="44"/>
      <c r="AU49" s="355"/>
      <c r="AV49" s="46"/>
      <c r="AW49" s="356"/>
      <c r="AX49" s="358"/>
    </row>
    <row r="50" ht="38.25" customHeight="1">
      <c r="A50" s="282"/>
      <c r="B50" s="352" t="s">
        <v>232</v>
      </c>
      <c r="C50" s="46"/>
      <c r="D50" s="46"/>
      <c r="E50" s="46"/>
      <c r="F50" s="46"/>
      <c r="G50" s="46"/>
      <c r="H50" s="52"/>
      <c r="I50" s="353">
        <v>1.0</v>
      </c>
      <c r="J50" s="52"/>
      <c r="K50" s="353">
        <v>16.0</v>
      </c>
      <c r="L50" s="46"/>
      <c r="M50" s="52"/>
      <c r="N50" s="353"/>
      <c r="O50" s="46"/>
      <c r="P50" s="44"/>
      <c r="Q50" s="354">
        <v>100.0</v>
      </c>
      <c r="R50" s="46"/>
      <c r="S50" s="52"/>
      <c r="T50" s="353"/>
      <c r="U50" s="46"/>
      <c r="V50" s="44"/>
      <c r="W50" s="355"/>
      <c r="X50" s="46"/>
      <c r="Y50" s="356"/>
      <c r="Z50" s="359"/>
      <c r="AA50" s="46"/>
      <c r="AB50" s="46"/>
      <c r="AC50" s="46"/>
      <c r="AD50" s="46"/>
      <c r="AE50" s="46"/>
      <c r="AF50" s="52"/>
      <c r="AG50" s="357"/>
      <c r="AH50" s="52"/>
      <c r="AI50" s="357"/>
      <c r="AJ50" s="46"/>
      <c r="AK50" s="52"/>
      <c r="AL50" s="357"/>
      <c r="AM50" s="46"/>
      <c r="AN50" s="44"/>
      <c r="AO50" s="355"/>
      <c r="AP50" s="46"/>
      <c r="AQ50" s="52"/>
      <c r="AR50" s="357"/>
      <c r="AS50" s="46"/>
      <c r="AT50" s="44"/>
      <c r="AU50" s="355"/>
      <c r="AV50" s="46"/>
      <c r="AW50" s="356"/>
      <c r="AX50" s="358"/>
    </row>
    <row r="51" ht="38.25" customHeight="1">
      <c r="A51" s="282"/>
      <c r="B51" s="352" t="s">
        <v>233</v>
      </c>
      <c r="C51" s="46"/>
      <c r="D51" s="46"/>
      <c r="E51" s="46"/>
      <c r="F51" s="46"/>
      <c r="G51" s="46"/>
      <c r="H51" s="52"/>
      <c r="I51" s="353">
        <v>1.0</v>
      </c>
      <c r="J51" s="52"/>
      <c r="K51" s="353">
        <v>24.0</v>
      </c>
      <c r="L51" s="46"/>
      <c r="M51" s="52"/>
      <c r="N51" s="353">
        <v>11.0</v>
      </c>
      <c r="O51" s="46"/>
      <c r="P51" s="44"/>
      <c r="Q51" s="354">
        <v>150.0</v>
      </c>
      <c r="R51" s="46"/>
      <c r="S51" s="52"/>
      <c r="T51" s="353">
        <v>1.0</v>
      </c>
      <c r="U51" s="46"/>
      <c r="V51" s="44"/>
      <c r="W51" s="355"/>
      <c r="X51" s="46"/>
      <c r="Y51" s="356"/>
      <c r="Z51" s="359"/>
      <c r="AA51" s="46"/>
      <c r="AB51" s="46"/>
      <c r="AC51" s="46"/>
      <c r="AD51" s="46"/>
      <c r="AE51" s="46"/>
      <c r="AF51" s="52"/>
      <c r="AG51" s="357"/>
      <c r="AH51" s="52"/>
      <c r="AI51" s="357"/>
      <c r="AJ51" s="46"/>
      <c r="AK51" s="52"/>
      <c r="AL51" s="357"/>
      <c r="AM51" s="46"/>
      <c r="AN51" s="44"/>
      <c r="AO51" s="355"/>
      <c r="AP51" s="46"/>
      <c r="AQ51" s="52"/>
      <c r="AR51" s="357"/>
      <c r="AS51" s="46"/>
      <c r="AT51" s="44"/>
      <c r="AU51" s="355"/>
      <c r="AV51" s="46"/>
      <c r="AW51" s="356"/>
      <c r="AX51" s="358"/>
    </row>
    <row r="52" ht="38.25" customHeight="1">
      <c r="A52" s="282"/>
      <c r="B52" s="352" t="s">
        <v>234</v>
      </c>
      <c r="C52" s="46"/>
      <c r="D52" s="46"/>
      <c r="E52" s="46"/>
      <c r="F52" s="46"/>
      <c r="G52" s="46"/>
      <c r="H52" s="52"/>
      <c r="I52" s="353">
        <v>1.0</v>
      </c>
      <c r="J52" s="52"/>
      <c r="K52" s="353">
        <v>16.0</v>
      </c>
      <c r="L52" s="46"/>
      <c r="M52" s="52"/>
      <c r="N52" s="357"/>
      <c r="O52" s="46"/>
      <c r="P52" s="44"/>
      <c r="Q52" s="354">
        <v>90.0</v>
      </c>
      <c r="R52" s="46"/>
      <c r="S52" s="52"/>
      <c r="T52" s="357"/>
      <c r="U52" s="46"/>
      <c r="V52" s="44"/>
      <c r="W52" s="355"/>
      <c r="X52" s="46"/>
      <c r="Y52" s="356"/>
      <c r="Z52" s="359"/>
      <c r="AA52" s="46"/>
      <c r="AB52" s="46"/>
      <c r="AC52" s="46"/>
      <c r="AD52" s="46"/>
      <c r="AE52" s="46"/>
      <c r="AF52" s="52"/>
      <c r="AG52" s="357"/>
      <c r="AH52" s="52"/>
      <c r="AI52" s="357"/>
      <c r="AJ52" s="46"/>
      <c r="AK52" s="52"/>
      <c r="AL52" s="357"/>
      <c r="AM52" s="46"/>
      <c r="AN52" s="44"/>
      <c r="AO52" s="355"/>
      <c r="AP52" s="46"/>
      <c r="AQ52" s="52"/>
      <c r="AR52" s="357"/>
      <c r="AS52" s="46"/>
      <c r="AT52" s="44"/>
      <c r="AU52" s="355"/>
      <c r="AV52" s="46"/>
      <c r="AW52" s="356"/>
      <c r="AX52" s="358"/>
    </row>
    <row r="53" ht="38.25" customHeight="1">
      <c r="A53" s="282"/>
      <c r="B53" s="352" t="s">
        <v>235</v>
      </c>
      <c r="C53" s="46"/>
      <c r="D53" s="46"/>
      <c r="E53" s="46"/>
      <c r="F53" s="46"/>
      <c r="G53" s="46"/>
      <c r="H53" s="52"/>
      <c r="I53" s="353">
        <v>1.0</v>
      </c>
      <c r="J53" s="52"/>
      <c r="K53" s="353">
        <v>16.0</v>
      </c>
      <c r="L53" s="46"/>
      <c r="M53" s="52"/>
      <c r="N53" s="357"/>
      <c r="O53" s="46"/>
      <c r="P53" s="44"/>
      <c r="Q53" s="354">
        <v>90.0</v>
      </c>
      <c r="R53" s="46"/>
      <c r="S53" s="52"/>
      <c r="T53" s="357"/>
      <c r="U53" s="46"/>
      <c r="V53" s="44"/>
      <c r="W53" s="355"/>
      <c r="X53" s="46"/>
      <c r="Y53" s="356"/>
      <c r="Z53" s="359"/>
      <c r="AA53" s="46"/>
      <c r="AB53" s="46"/>
      <c r="AC53" s="46"/>
      <c r="AD53" s="46"/>
      <c r="AE53" s="46"/>
      <c r="AF53" s="52"/>
      <c r="AG53" s="357"/>
      <c r="AH53" s="52"/>
      <c r="AI53" s="357"/>
      <c r="AJ53" s="46"/>
      <c r="AK53" s="52"/>
      <c r="AL53" s="357"/>
      <c r="AM53" s="46"/>
      <c r="AN53" s="44"/>
      <c r="AO53" s="355"/>
      <c r="AP53" s="46"/>
      <c r="AQ53" s="52"/>
      <c r="AR53" s="357"/>
      <c r="AS53" s="46"/>
      <c r="AT53" s="44"/>
      <c r="AU53" s="355"/>
      <c r="AV53" s="46"/>
      <c r="AW53" s="356"/>
      <c r="AX53" s="358"/>
    </row>
    <row r="54" ht="38.25" customHeight="1">
      <c r="A54" s="282"/>
      <c r="B54" s="352" t="s">
        <v>236</v>
      </c>
      <c r="C54" s="46"/>
      <c r="D54" s="46"/>
      <c r="E54" s="46"/>
      <c r="F54" s="46"/>
      <c r="G54" s="46"/>
      <c r="H54" s="52"/>
      <c r="I54" s="353">
        <v>1.0</v>
      </c>
      <c r="J54" s="52"/>
      <c r="K54" s="353">
        <v>16.0</v>
      </c>
      <c r="L54" s="46"/>
      <c r="M54" s="52"/>
      <c r="N54" s="357"/>
      <c r="O54" s="46"/>
      <c r="P54" s="44"/>
      <c r="Q54" s="354">
        <v>90.0</v>
      </c>
      <c r="R54" s="46"/>
      <c r="S54" s="52"/>
      <c r="T54" s="357"/>
      <c r="U54" s="46"/>
      <c r="V54" s="44"/>
      <c r="W54" s="355"/>
      <c r="X54" s="46"/>
      <c r="Y54" s="356"/>
      <c r="Z54" s="359"/>
      <c r="AA54" s="46"/>
      <c r="AB54" s="46"/>
      <c r="AC54" s="46"/>
      <c r="AD54" s="46"/>
      <c r="AE54" s="46"/>
      <c r="AF54" s="52"/>
      <c r="AG54" s="357"/>
      <c r="AH54" s="52"/>
      <c r="AI54" s="357"/>
      <c r="AJ54" s="46"/>
      <c r="AK54" s="52"/>
      <c r="AL54" s="357"/>
      <c r="AM54" s="46"/>
      <c r="AN54" s="44"/>
      <c r="AO54" s="355"/>
      <c r="AP54" s="46"/>
      <c r="AQ54" s="52"/>
      <c r="AR54" s="357"/>
      <c r="AS54" s="46"/>
      <c r="AT54" s="44"/>
      <c r="AU54" s="355"/>
      <c r="AV54" s="46"/>
      <c r="AW54" s="356"/>
      <c r="AX54" s="358"/>
    </row>
    <row r="55" ht="38.25" customHeight="1">
      <c r="A55" s="282"/>
      <c r="B55" s="352" t="s">
        <v>219</v>
      </c>
      <c r="C55" s="46"/>
      <c r="D55" s="46"/>
      <c r="E55" s="46"/>
      <c r="F55" s="46"/>
      <c r="G55" s="46"/>
      <c r="H55" s="52"/>
      <c r="I55" s="353">
        <v>1.0</v>
      </c>
      <c r="J55" s="52"/>
      <c r="K55" s="353">
        <v>16.0</v>
      </c>
      <c r="L55" s="46"/>
      <c r="M55" s="52"/>
      <c r="N55" s="353"/>
      <c r="O55" s="46"/>
      <c r="P55" s="44"/>
      <c r="Q55" s="354">
        <v>24.0</v>
      </c>
      <c r="R55" s="46"/>
      <c r="S55" s="52"/>
      <c r="T55" s="353"/>
      <c r="U55" s="46"/>
      <c r="V55" s="44"/>
      <c r="W55" s="355"/>
      <c r="X55" s="46"/>
      <c r="Y55" s="356"/>
      <c r="Z55" s="359"/>
      <c r="AA55" s="46"/>
      <c r="AB55" s="46"/>
      <c r="AC55" s="46"/>
      <c r="AD55" s="46"/>
      <c r="AE55" s="46"/>
      <c r="AF55" s="52"/>
      <c r="AG55" s="357"/>
      <c r="AH55" s="52"/>
      <c r="AI55" s="357"/>
      <c r="AJ55" s="46"/>
      <c r="AK55" s="52"/>
      <c r="AL55" s="357"/>
      <c r="AM55" s="46"/>
      <c r="AN55" s="44"/>
      <c r="AO55" s="355"/>
      <c r="AP55" s="46"/>
      <c r="AQ55" s="52"/>
      <c r="AR55" s="357"/>
      <c r="AS55" s="46"/>
      <c r="AT55" s="44"/>
      <c r="AU55" s="355"/>
      <c r="AV55" s="46"/>
      <c r="AW55" s="356"/>
      <c r="AX55" s="358"/>
    </row>
    <row r="56" ht="38.25" customHeight="1">
      <c r="A56" s="282"/>
      <c r="B56" s="352" t="s">
        <v>237</v>
      </c>
      <c r="C56" s="46"/>
      <c r="D56" s="46"/>
      <c r="E56" s="46"/>
      <c r="F56" s="46"/>
      <c r="G56" s="46"/>
      <c r="H56" s="52"/>
      <c r="I56" s="353">
        <v>1.0</v>
      </c>
      <c r="J56" s="52"/>
      <c r="K56" s="353">
        <v>25.0</v>
      </c>
      <c r="L56" s="46"/>
      <c r="M56" s="52"/>
      <c r="N56" s="353">
        <v>10.0</v>
      </c>
      <c r="O56" s="46"/>
      <c r="P56" s="44"/>
      <c r="Q56" s="354">
        <v>350.0</v>
      </c>
      <c r="R56" s="46"/>
      <c r="S56" s="52"/>
      <c r="T56" s="353">
        <v>1.0</v>
      </c>
      <c r="U56" s="46"/>
      <c r="V56" s="44"/>
      <c r="W56" s="355"/>
      <c r="X56" s="46"/>
      <c r="Y56" s="356"/>
      <c r="Z56" s="359"/>
      <c r="AA56" s="46"/>
      <c r="AB56" s="46"/>
      <c r="AC56" s="46"/>
      <c r="AD56" s="46"/>
      <c r="AE56" s="46"/>
      <c r="AF56" s="52"/>
      <c r="AG56" s="357"/>
      <c r="AH56" s="52"/>
      <c r="AI56" s="357"/>
      <c r="AJ56" s="46"/>
      <c r="AK56" s="52"/>
      <c r="AL56" s="357"/>
      <c r="AM56" s="46"/>
      <c r="AN56" s="44"/>
      <c r="AO56" s="355"/>
      <c r="AP56" s="46"/>
      <c r="AQ56" s="52"/>
      <c r="AR56" s="357"/>
      <c r="AS56" s="46"/>
      <c r="AT56" s="44"/>
      <c r="AU56" s="355"/>
      <c r="AV56" s="46"/>
      <c r="AW56" s="356"/>
      <c r="AX56" s="358"/>
    </row>
    <row r="57" ht="38.25" customHeight="1">
      <c r="A57" s="282"/>
      <c r="B57" s="352" t="s">
        <v>216</v>
      </c>
      <c r="C57" s="46"/>
      <c r="D57" s="46"/>
      <c r="E57" s="46"/>
      <c r="F57" s="46"/>
      <c r="G57" s="46"/>
      <c r="H57" s="52"/>
      <c r="I57" s="353">
        <v>1.0</v>
      </c>
      <c r="J57" s="52"/>
      <c r="K57" s="353">
        <v>16.0</v>
      </c>
      <c r="L57" s="46"/>
      <c r="M57" s="52"/>
      <c r="N57" s="357"/>
      <c r="O57" s="46"/>
      <c r="P57" s="44"/>
      <c r="Q57" s="354">
        <v>45.0</v>
      </c>
      <c r="R57" s="46"/>
      <c r="S57" s="52"/>
      <c r="T57" s="357"/>
      <c r="U57" s="46"/>
      <c r="V57" s="44"/>
      <c r="W57" s="355"/>
      <c r="X57" s="46"/>
      <c r="Y57" s="356"/>
      <c r="Z57" s="359"/>
      <c r="AA57" s="46"/>
      <c r="AB57" s="46"/>
      <c r="AC57" s="46"/>
      <c r="AD57" s="46"/>
      <c r="AE57" s="46"/>
      <c r="AF57" s="52"/>
      <c r="AG57" s="357"/>
      <c r="AH57" s="52"/>
      <c r="AI57" s="357"/>
      <c r="AJ57" s="46"/>
      <c r="AK57" s="52"/>
      <c r="AL57" s="357"/>
      <c r="AM57" s="46"/>
      <c r="AN57" s="44"/>
      <c r="AO57" s="355"/>
      <c r="AP57" s="46"/>
      <c r="AQ57" s="52"/>
      <c r="AR57" s="357"/>
      <c r="AS57" s="46"/>
      <c r="AT57" s="44"/>
      <c r="AU57" s="355"/>
      <c r="AV57" s="46"/>
      <c r="AW57" s="356"/>
      <c r="AX57" s="358"/>
    </row>
    <row r="58" ht="38.25" customHeight="1">
      <c r="A58" s="282"/>
      <c r="B58" s="352" t="s">
        <v>219</v>
      </c>
      <c r="C58" s="46"/>
      <c r="D58" s="46"/>
      <c r="E58" s="46"/>
      <c r="F58" s="46"/>
      <c r="G58" s="46"/>
      <c r="H58" s="52"/>
      <c r="I58" s="353">
        <v>1.0</v>
      </c>
      <c r="J58" s="52"/>
      <c r="K58" s="353">
        <v>16.0</v>
      </c>
      <c r="L58" s="46"/>
      <c r="M58" s="52"/>
      <c r="N58" s="353"/>
      <c r="O58" s="46"/>
      <c r="P58" s="44"/>
      <c r="Q58" s="354">
        <v>24.0</v>
      </c>
      <c r="R58" s="46"/>
      <c r="S58" s="52"/>
      <c r="T58" s="353"/>
      <c r="U58" s="46"/>
      <c r="V58" s="44"/>
      <c r="W58" s="355"/>
      <c r="X58" s="46"/>
      <c r="Y58" s="356"/>
      <c r="Z58" s="359"/>
      <c r="AA58" s="46"/>
      <c r="AB58" s="46"/>
      <c r="AC58" s="46"/>
      <c r="AD58" s="46"/>
      <c r="AE58" s="46"/>
      <c r="AF58" s="52"/>
      <c r="AG58" s="357"/>
      <c r="AH58" s="52"/>
      <c r="AI58" s="357"/>
      <c r="AJ58" s="46"/>
      <c r="AK58" s="52"/>
      <c r="AL58" s="357"/>
      <c r="AM58" s="46"/>
      <c r="AN58" s="44"/>
      <c r="AO58" s="355"/>
      <c r="AP58" s="46"/>
      <c r="AQ58" s="52"/>
      <c r="AR58" s="357"/>
      <c r="AS58" s="46"/>
      <c r="AT58" s="44"/>
      <c r="AU58" s="355"/>
      <c r="AV58" s="46"/>
      <c r="AW58" s="356"/>
      <c r="AX58" s="358"/>
    </row>
    <row r="59" ht="38.25" customHeight="1">
      <c r="A59" s="282"/>
      <c r="B59" s="352" t="s">
        <v>230</v>
      </c>
      <c r="C59" s="46"/>
      <c r="D59" s="46"/>
      <c r="E59" s="46"/>
      <c r="F59" s="46"/>
      <c r="G59" s="46"/>
      <c r="H59" s="52"/>
      <c r="I59" s="353">
        <v>1.0</v>
      </c>
      <c r="J59" s="52"/>
      <c r="K59" s="353">
        <v>20.0</v>
      </c>
      <c r="L59" s="46"/>
      <c r="M59" s="52"/>
      <c r="N59" s="353">
        <v>14.0</v>
      </c>
      <c r="O59" s="46"/>
      <c r="P59" s="44"/>
      <c r="Q59" s="354">
        <v>540.0</v>
      </c>
      <c r="R59" s="46"/>
      <c r="S59" s="52"/>
      <c r="T59" s="353">
        <v>1.0</v>
      </c>
      <c r="U59" s="46"/>
      <c r="V59" s="44"/>
      <c r="W59" s="355"/>
      <c r="X59" s="46"/>
      <c r="Y59" s="356"/>
      <c r="Z59" s="359"/>
      <c r="AA59" s="46"/>
      <c r="AB59" s="46"/>
      <c r="AC59" s="46"/>
      <c r="AD59" s="46"/>
      <c r="AE59" s="46"/>
      <c r="AF59" s="52"/>
      <c r="AG59" s="357"/>
      <c r="AH59" s="52"/>
      <c r="AI59" s="357"/>
      <c r="AJ59" s="46"/>
      <c r="AK59" s="52"/>
      <c r="AL59" s="357"/>
      <c r="AM59" s="46"/>
      <c r="AN59" s="44"/>
      <c r="AO59" s="355"/>
      <c r="AP59" s="46"/>
      <c r="AQ59" s="52"/>
      <c r="AR59" s="357"/>
      <c r="AS59" s="46"/>
      <c r="AT59" s="44"/>
      <c r="AU59" s="355"/>
      <c r="AV59" s="46"/>
      <c r="AW59" s="356"/>
      <c r="AX59" s="358"/>
    </row>
    <row r="60" ht="38.25" customHeight="1">
      <c r="A60" s="282"/>
      <c r="B60" s="352" t="s">
        <v>219</v>
      </c>
      <c r="C60" s="46"/>
      <c r="D60" s="46"/>
      <c r="E60" s="46"/>
      <c r="F60" s="46"/>
      <c r="G60" s="46"/>
      <c r="H60" s="52"/>
      <c r="I60" s="353">
        <v>1.0</v>
      </c>
      <c r="J60" s="52"/>
      <c r="K60" s="353">
        <v>16.0</v>
      </c>
      <c r="L60" s="46"/>
      <c r="M60" s="52"/>
      <c r="N60" s="353"/>
      <c r="O60" s="46"/>
      <c r="P60" s="44"/>
      <c r="Q60" s="354">
        <v>24.0</v>
      </c>
      <c r="R60" s="46"/>
      <c r="S60" s="52"/>
      <c r="T60" s="353"/>
      <c r="U60" s="46"/>
      <c r="V60" s="44"/>
      <c r="W60" s="355"/>
      <c r="X60" s="46"/>
      <c r="Y60" s="356"/>
      <c r="Z60" s="359"/>
      <c r="AA60" s="46"/>
      <c r="AB60" s="46"/>
      <c r="AC60" s="46"/>
      <c r="AD60" s="46"/>
      <c r="AE60" s="46"/>
      <c r="AF60" s="52"/>
      <c r="AG60" s="357"/>
      <c r="AH60" s="52"/>
      <c r="AI60" s="357"/>
      <c r="AJ60" s="46"/>
      <c r="AK60" s="52"/>
      <c r="AL60" s="357"/>
      <c r="AM60" s="46"/>
      <c r="AN60" s="44"/>
      <c r="AO60" s="355"/>
      <c r="AP60" s="46"/>
      <c r="AQ60" s="52"/>
      <c r="AR60" s="357"/>
      <c r="AS60" s="46"/>
      <c r="AT60" s="44"/>
      <c r="AU60" s="355"/>
      <c r="AV60" s="46"/>
      <c r="AW60" s="356"/>
      <c r="AX60" s="358"/>
    </row>
    <row r="61" ht="38.25" customHeight="1">
      <c r="A61" s="282"/>
      <c r="B61" s="352" t="s">
        <v>219</v>
      </c>
      <c r="C61" s="46"/>
      <c r="D61" s="46"/>
      <c r="E61" s="46"/>
      <c r="F61" s="46"/>
      <c r="G61" s="46"/>
      <c r="H61" s="52"/>
      <c r="I61" s="353">
        <v>1.0</v>
      </c>
      <c r="J61" s="52"/>
      <c r="K61" s="353">
        <v>16.0</v>
      </c>
      <c r="L61" s="46"/>
      <c r="M61" s="52"/>
      <c r="N61" s="357"/>
      <c r="O61" s="46"/>
      <c r="P61" s="44"/>
      <c r="Q61" s="354">
        <v>24.0</v>
      </c>
      <c r="R61" s="46"/>
      <c r="S61" s="52"/>
      <c r="T61" s="357"/>
      <c r="U61" s="46"/>
      <c r="V61" s="44"/>
      <c r="W61" s="355"/>
      <c r="X61" s="46"/>
      <c r="Y61" s="356"/>
      <c r="Z61" s="359"/>
      <c r="AA61" s="46"/>
      <c r="AB61" s="46"/>
      <c r="AC61" s="46"/>
      <c r="AD61" s="46"/>
      <c r="AE61" s="46"/>
      <c r="AF61" s="52"/>
      <c r="AG61" s="357"/>
      <c r="AH61" s="52"/>
      <c r="AI61" s="357"/>
      <c r="AJ61" s="46"/>
      <c r="AK61" s="52"/>
      <c r="AL61" s="357"/>
      <c r="AM61" s="46"/>
      <c r="AN61" s="44"/>
      <c r="AO61" s="355"/>
      <c r="AP61" s="46"/>
      <c r="AQ61" s="52"/>
      <c r="AR61" s="357"/>
      <c r="AS61" s="46"/>
      <c r="AT61" s="44"/>
      <c r="AU61" s="355"/>
      <c r="AV61" s="46"/>
      <c r="AW61" s="356"/>
      <c r="AX61" s="358"/>
    </row>
    <row r="62" ht="38.25" customHeight="1">
      <c r="A62" s="282"/>
      <c r="B62" s="360"/>
      <c r="C62" s="46"/>
      <c r="D62" s="46"/>
      <c r="E62" s="46"/>
      <c r="F62" s="46"/>
      <c r="G62" s="46"/>
      <c r="H62" s="52"/>
      <c r="I62" s="357"/>
      <c r="J62" s="52"/>
      <c r="K62" s="357"/>
      <c r="L62" s="46"/>
      <c r="M62" s="52"/>
      <c r="N62" s="357"/>
      <c r="O62" s="46"/>
      <c r="P62" s="44"/>
      <c r="Q62" s="355"/>
      <c r="R62" s="46"/>
      <c r="S62" s="52"/>
      <c r="T62" s="357"/>
      <c r="U62" s="46"/>
      <c r="V62" s="44"/>
      <c r="W62" s="355"/>
      <c r="X62" s="46"/>
      <c r="Y62" s="356"/>
      <c r="Z62" s="359"/>
      <c r="AA62" s="46"/>
      <c r="AB62" s="46"/>
      <c r="AC62" s="46"/>
      <c r="AD62" s="46"/>
      <c r="AE62" s="46"/>
      <c r="AF62" s="52"/>
      <c r="AG62" s="357"/>
      <c r="AH62" s="52"/>
      <c r="AI62" s="357"/>
      <c r="AJ62" s="46"/>
      <c r="AK62" s="52"/>
      <c r="AL62" s="357"/>
      <c r="AM62" s="46"/>
      <c r="AN62" s="44"/>
      <c r="AO62" s="355"/>
      <c r="AP62" s="46"/>
      <c r="AQ62" s="52"/>
      <c r="AR62" s="357"/>
      <c r="AS62" s="46"/>
      <c r="AT62" s="44"/>
      <c r="AU62" s="355"/>
      <c r="AV62" s="46"/>
      <c r="AW62" s="356"/>
      <c r="AX62" s="358"/>
    </row>
    <row r="63" ht="38.25" customHeight="1">
      <c r="A63" s="282"/>
      <c r="B63" s="360"/>
      <c r="C63" s="46"/>
      <c r="D63" s="46"/>
      <c r="E63" s="46"/>
      <c r="F63" s="46"/>
      <c r="G63" s="46"/>
      <c r="H63" s="52"/>
      <c r="I63" s="357"/>
      <c r="J63" s="52"/>
      <c r="K63" s="357"/>
      <c r="L63" s="46"/>
      <c r="M63" s="52"/>
      <c r="N63" s="357"/>
      <c r="O63" s="46"/>
      <c r="P63" s="44"/>
      <c r="Q63" s="355"/>
      <c r="R63" s="46"/>
      <c r="S63" s="52"/>
      <c r="T63" s="357"/>
      <c r="U63" s="46"/>
      <c r="V63" s="44"/>
      <c r="W63" s="355"/>
      <c r="X63" s="46"/>
      <c r="Y63" s="356"/>
      <c r="Z63" s="359"/>
      <c r="AA63" s="46"/>
      <c r="AB63" s="46"/>
      <c r="AC63" s="46"/>
      <c r="AD63" s="46"/>
      <c r="AE63" s="46"/>
      <c r="AF63" s="52"/>
      <c r="AG63" s="357"/>
      <c r="AH63" s="52"/>
      <c r="AI63" s="357"/>
      <c r="AJ63" s="46"/>
      <c r="AK63" s="52"/>
      <c r="AL63" s="357"/>
      <c r="AM63" s="46"/>
      <c r="AN63" s="44"/>
      <c r="AO63" s="355"/>
      <c r="AP63" s="46"/>
      <c r="AQ63" s="52"/>
      <c r="AR63" s="357"/>
      <c r="AS63" s="46"/>
      <c r="AT63" s="44"/>
      <c r="AU63" s="355"/>
      <c r="AV63" s="46"/>
      <c r="AW63" s="356"/>
      <c r="AX63" s="358"/>
    </row>
    <row r="64" ht="38.25" customHeight="1">
      <c r="A64" s="282"/>
      <c r="B64" s="360"/>
      <c r="C64" s="46"/>
      <c r="D64" s="46"/>
      <c r="E64" s="46"/>
      <c r="F64" s="46"/>
      <c r="G64" s="46"/>
      <c r="H64" s="52"/>
      <c r="I64" s="357"/>
      <c r="J64" s="52"/>
      <c r="K64" s="357"/>
      <c r="L64" s="46"/>
      <c r="M64" s="52"/>
      <c r="N64" s="357"/>
      <c r="O64" s="46"/>
      <c r="P64" s="44"/>
      <c r="Q64" s="355"/>
      <c r="R64" s="46"/>
      <c r="S64" s="52"/>
      <c r="T64" s="357"/>
      <c r="U64" s="46"/>
      <c r="V64" s="44"/>
      <c r="W64" s="355"/>
      <c r="X64" s="46"/>
      <c r="Y64" s="356"/>
      <c r="Z64" s="359"/>
      <c r="AA64" s="46"/>
      <c r="AB64" s="46"/>
      <c r="AC64" s="46"/>
      <c r="AD64" s="46"/>
      <c r="AE64" s="46"/>
      <c r="AF64" s="52"/>
      <c r="AG64" s="357"/>
      <c r="AH64" s="52"/>
      <c r="AI64" s="357"/>
      <c r="AJ64" s="46"/>
      <c r="AK64" s="52"/>
      <c r="AL64" s="357"/>
      <c r="AM64" s="46"/>
      <c r="AN64" s="44"/>
      <c r="AO64" s="355"/>
      <c r="AP64" s="46"/>
      <c r="AQ64" s="52"/>
      <c r="AR64" s="357"/>
      <c r="AS64" s="46"/>
      <c r="AT64" s="44"/>
      <c r="AU64" s="355"/>
      <c r="AV64" s="46"/>
      <c r="AW64" s="356"/>
      <c r="AX64" s="358"/>
    </row>
    <row r="65" ht="38.25" customHeight="1">
      <c r="A65" s="282"/>
      <c r="B65" s="360"/>
      <c r="C65" s="46"/>
      <c r="D65" s="46"/>
      <c r="E65" s="46"/>
      <c r="F65" s="46"/>
      <c r="G65" s="46"/>
      <c r="H65" s="52"/>
      <c r="I65" s="357"/>
      <c r="J65" s="52"/>
      <c r="K65" s="357"/>
      <c r="L65" s="46"/>
      <c r="M65" s="52"/>
      <c r="N65" s="357"/>
      <c r="O65" s="46"/>
      <c r="P65" s="44"/>
      <c r="Q65" s="355"/>
      <c r="R65" s="46"/>
      <c r="S65" s="52"/>
      <c r="T65" s="357"/>
      <c r="U65" s="46"/>
      <c r="V65" s="44"/>
      <c r="W65" s="355"/>
      <c r="X65" s="46"/>
      <c r="Y65" s="356"/>
      <c r="Z65" s="359"/>
      <c r="AA65" s="46"/>
      <c r="AB65" s="46"/>
      <c r="AC65" s="46"/>
      <c r="AD65" s="46"/>
      <c r="AE65" s="46"/>
      <c r="AF65" s="52"/>
      <c r="AG65" s="357"/>
      <c r="AH65" s="52"/>
      <c r="AI65" s="357"/>
      <c r="AJ65" s="46"/>
      <c r="AK65" s="52"/>
      <c r="AL65" s="357"/>
      <c r="AM65" s="46"/>
      <c r="AN65" s="44"/>
      <c r="AO65" s="355"/>
      <c r="AP65" s="46"/>
      <c r="AQ65" s="52"/>
      <c r="AR65" s="357"/>
      <c r="AS65" s="46"/>
      <c r="AT65" s="44"/>
      <c r="AU65" s="355"/>
      <c r="AV65" s="46"/>
      <c r="AW65" s="356"/>
      <c r="AX65" s="358"/>
    </row>
    <row r="66" ht="38.25" customHeight="1">
      <c r="A66" s="282"/>
      <c r="B66" s="360"/>
      <c r="C66" s="46"/>
      <c r="D66" s="46"/>
      <c r="E66" s="46"/>
      <c r="F66" s="46"/>
      <c r="G66" s="46"/>
      <c r="H66" s="52"/>
      <c r="I66" s="357"/>
      <c r="J66" s="52"/>
      <c r="K66" s="357"/>
      <c r="L66" s="46"/>
      <c r="M66" s="52"/>
      <c r="N66" s="357"/>
      <c r="O66" s="46"/>
      <c r="P66" s="44"/>
      <c r="Q66" s="355"/>
      <c r="R66" s="46"/>
      <c r="S66" s="52"/>
      <c r="T66" s="357"/>
      <c r="U66" s="46"/>
      <c r="V66" s="44"/>
      <c r="W66" s="355"/>
      <c r="X66" s="46"/>
      <c r="Y66" s="356"/>
      <c r="Z66" s="359"/>
      <c r="AA66" s="46"/>
      <c r="AB66" s="46"/>
      <c r="AC66" s="46"/>
      <c r="AD66" s="46"/>
      <c r="AE66" s="46"/>
      <c r="AF66" s="52"/>
      <c r="AG66" s="357"/>
      <c r="AH66" s="52"/>
      <c r="AI66" s="357"/>
      <c r="AJ66" s="46"/>
      <c r="AK66" s="52"/>
      <c r="AL66" s="357"/>
      <c r="AM66" s="46"/>
      <c r="AN66" s="44"/>
      <c r="AO66" s="355"/>
      <c r="AP66" s="46"/>
      <c r="AQ66" s="52"/>
      <c r="AR66" s="357"/>
      <c r="AS66" s="46"/>
      <c r="AT66" s="44"/>
      <c r="AU66" s="355"/>
      <c r="AV66" s="46"/>
      <c r="AW66" s="356"/>
      <c r="AX66" s="358"/>
    </row>
    <row r="67" ht="38.25" customHeight="1">
      <c r="A67" s="282"/>
      <c r="B67" s="360"/>
      <c r="C67" s="46"/>
      <c r="D67" s="46"/>
      <c r="E67" s="46"/>
      <c r="F67" s="46"/>
      <c r="G67" s="46"/>
      <c r="H67" s="52"/>
      <c r="I67" s="357"/>
      <c r="J67" s="52"/>
      <c r="K67" s="357"/>
      <c r="L67" s="46"/>
      <c r="M67" s="52"/>
      <c r="N67" s="357"/>
      <c r="O67" s="46"/>
      <c r="P67" s="44"/>
      <c r="Q67" s="355"/>
      <c r="R67" s="46"/>
      <c r="S67" s="52"/>
      <c r="T67" s="357"/>
      <c r="U67" s="46"/>
      <c r="V67" s="44"/>
      <c r="W67" s="355"/>
      <c r="X67" s="46"/>
      <c r="Y67" s="356"/>
      <c r="Z67" s="359"/>
      <c r="AA67" s="46"/>
      <c r="AB67" s="46"/>
      <c r="AC67" s="46"/>
      <c r="AD67" s="46"/>
      <c r="AE67" s="46"/>
      <c r="AF67" s="52"/>
      <c r="AG67" s="357"/>
      <c r="AH67" s="52"/>
      <c r="AI67" s="357"/>
      <c r="AJ67" s="46"/>
      <c r="AK67" s="52"/>
      <c r="AL67" s="357"/>
      <c r="AM67" s="46"/>
      <c r="AN67" s="44"/>
      <c r="AO67" s="355"/>
      <c r="AP67" s="46"/>
      <c r="AQ67" s="52"/>
      <c r="AR67" s="357"/>
      <c r="AS67" s="46"/>
      <c r="AT67" s="44"/>
      <c r="AU67" s="355"/>
      <c r="AV67" s="46"/>
      <c r="AW67" s="356"/>
      <c r="AX67" s="358"/>
    </row>
    <row r="68" ht="38.25" customHeight="1">
      <c r="A68" s="282"/>
      <c r="B68" s="360"/>
      <c r="C68" s="46"/>
      <c r="D68" s="46"/>
      <c r="E68" s="46"/>
      <c r="F68" s="46"/>
      <c r="G68" s="46"/>
      <c r="H68" s="52"/>
      <c r="I68" s="357"/>
      <c r="J68" s="52"/>
      <c r="K68" s="357"/>
      <c r="L68" s="46"/>
      <c r="M68" s="52"/>
      <c r="N68" s="357"/>
      <c r="O68" s="46"/>
      <c r="P68" s="44"/>
      <c r="Q68" s="355"/>
      <c r="R68" s="46"/>
      <c r="S68" s="52"/>
      <c r="T68" s="357"/>
      <c r="U68" s="46"/>
      <c r="V68" s="44"/>
      <c r="W68" s="355"/>
      <c r="X68" s="46"/>
      <c r="Y68" s="356"/>
      <c r="Z68" s="359"/>
      <c r="AA68" s="46"/>
      <c r="AB68" s="46"/>
      <c r="AC68" s="46"/>
      <c r="AD68" s="46"/>
      <c r="AE68" s="46"/>
      <c r="AF68" s="52"/>
      <c r="AG68" s="357"/>
      <c r="AH68" s="52"/>
      <c r="AI68" s="357"/>
      <c r="AJ68" s="46"/>
      <c r="AK68" s="52"/>
      <c r="AL68" s="357"/>
      <c r="AM68" s="46"/>
      <c r="AN68" s="44"/>
      <c r="AO68" s="355"/>
      <c r="AP68" s="46"/>
      <c r="AQ68" s="52"/>
      <c r="AR68" s="357"/>
      <c r="AS68" s="46"/>
      <c r="AT68" s="44"/>
      <c r="AU68" s="355"/>
      <c r="AV68" s="46"/>
      <c r="AW68" s="356"/>
      <c r="AX68" s="358"/>
    </row>
    <row r="69" ht="38.25" customHeight="1">
      <c r="A69" s="282"/>
      <c r="B69" s="360"/>
      <c r="C69" s="46"/>
      <c r="D69" s="46"/>
      <c r="E69" s="46"/>
      <c r="F69" s="46"/>
      <c r="G69" s="46"/>
      <c r="H69" s="52"/>
      <c r="I69" s="357"/>
      <c r="J69" s="52"/>
      <c r="K69" s="357"/>
      <c r="L69" s="46"/>
      <c r="M69" s="52"/>
      <c r="N69" s="357"/>
      <c r="O69" s="46"/>
      <c r="P69" s="44"/>
      <c r="Q69" s="355"/>
      <c r="R69" s="46"/>
      <c r="S69" s="52"/>
      <c r="T69" s="357"/>
      <c r="U69" s="46"/>
      <c r="V69" s="44"/>
      <c r="W69" s="355"/>
      <c r="X69" s="46"/>
      <c r="Y69" s="356"/>
      <c r="Z69" s="359"/>
      <c r="AA69" s="46"/>
      <c r="AB69" s="46"/>
      <c r="AC69" s="46"/>
      <c r="AD69" s="46"/>
      <c r="AE69" s="46"/>
      <c r="AF69" s="52"/>
      <c r="AG69" s="357"/>
      <c r="AH69" s="52"/>
      <c r="AI69" s="357"/>
      <c r="AJ69" s="46"/>
      <c r="AK69" s="52"/>
      <c r="AL69" s="357"/>
      <c r="AM69" s="46"/>
      <c r="AN69" s="44"/>
      <c r="AO69" s="355"/>
      <c r="AP69" s="46"/>
      <c r="AQ69" s="52"/>
      <c r="AR69" s="357"/>
      <c r="AS69" s="46"/>
      <c r="AT69" s="44"/>
      <c r="AU69" s="355"/>
      <c r="AV69" s="46"/>
      <c r="AW69" s="356"/>
      <c r="AX69" s="358"/>
    </row>
    <row r="70" ht="38.25" customHeight="1">
      <c r="A70" s="282"/>
      <c r="B70" s="360"/>
      <c r="C70" s="46"/>
      <c r="D70" s="46"/>
      <c r="E70" s="46"/>
      <c r="F70" s="46"/>
      <c r="G70" s="46"/>
      <c r="H70" s="52"/>
      <c r="I70" s="357"/>
      <c r="J70" s="52"/>
      <c r="K70" s="357"/>
      <c r="L70" s="46"/>
      <c r="M70" s="52"/>
      <c r="N70" s="357"/>
      <c r="O70" s="46"/>
      <c r="P70" s="44"/>
      <c r="Q70" s="355"/>
      <c r="R70" s="46"/>
      <c r="S70" s="52"/>
      <c r="T70" s="357"/>
      <c r="U70" s="46"/>
      <c r="V70" s="44"/>
      <c r="W70" s="355"/>
      <c r="X70" s="46"/>
      <c r="Y70" s="356"/>
      <c r="Z70" s="359"/>
      <c r="AA70" s="46"/>
      <c r="AB70" s="46"/>
      <c r="AC70" s="46"/>
      <c r="AD70" s="46"/>
      <c r="AE70" s="46"/>
      <c r="AF70" s="52"/>
      <c r="AG70" s="357"/>
      <c r="AH70" s="52"/>
      <c r="AI70" s="357"/>
      <c r="AJ70" s="46"/>
      <c r="AK70" s="52"/>
      <c r="AL70" s="357"/>
      <c r="AM70" s="46"/>
      <c r="AN70" s="44"/>
      <c r="AO70" s="355"/>
      <c r="AP70" s="46"/>
      <c r="AQ70" s="52"/>
      <c r="AR70" s="357"/>
      <c r="AS70" s="46"/>
      <c r="AT70" s="44"/>
      <c r="AU70" s="355"/>
      <c r="AV70" s="46"/>
      <c r="AW70" s="356"/>
      <c r="AX70" s="358"/>
    </row>
    <row r="71" ht="38.25" customHeight="1">
      <c r="A71" s="282"/>
      <c r="B71" s="360"/>
      <c r="C71" s="46"/>
      <c r="D71" s="46"/>
      <c r="E71" s="46"/>
      <c r="F71" s="46"/>
      <c r="G71" s="46"/>
      <c r="H71" s="52"/>
      <c r="I71" s="357"/>
      <c r="J71" s="52"/>
      <c r="K71" s="357"/>
      <c r="L71" s="46"/>
      <c r="M71" s="52"/>
      <c r="N71" s="357"/>
      <c r="O71" s="46"/>
      <c r="P71" s="44"/>
      <c r="Q71" s="355"/>
      <c r="R71" s="46"/>
      <c r="S71" s="52"/>
      <c r="T71" s="357"/>
      <c r="U71" s="46"/>
      <c r="V71" s="44"/>
      <c r="W71" s="355"/>
      <c r="X71" s="46"/>
      <c r="Y71" s="356"/>
      <c r="Z71" s="359"/>
      <c r="AA71" s="46"/>
      <c r="AB71" s="46"/>
      <c r="AC71" s="46"/>
      <c r="AD71" s="46"/>
      <c r="AE71" s="46"/>
      <c r="AF71" s="52"/>
      <c r="AG71" s="357"/>
      <c r="AH71" s="52"/>
      <c r="AI71" s="357"/>
      <c r="AJ71" s="46"/>
      <c r="AK71" s="52"/>
      <c r="AL71" s="357"/>
      <c r="AM71" s="46"/>
      <c r="AN71" s="44"/>
      <c r="AO71" s="355"/>
      <c r="AP71" s="46"/>
      <c r="AQ71" s="52"/>
      <c r="AR71" s="357"/>
      <c r="AS71" s="46"/>
      <c r="AT71" s="44"/>
      <c r="AU71" s="355"/>
      <c r="AV71" s="46"/>
      <c r="AW71" s="356"/>
      <c r="AX71" s="358"/>
    </row>
    <row r="72" ht="38.25" customHeight="1">
      <c r="A72" s="282"/>
      <c r="B72" s="360"/>
      <c r="C72" s="46"/>
      <c r="D72" s="46"/>
      <c r="E72" s="46"/>
      <c r="F72" s="46"/>
      <c r="G72" s="46"/>
      <c r="H72" s="52"/>
      <c r="I72" s="357"/>
      <c r="J72" s="52"/>
      <c r="K72" s="357"/>
      <c r="L72" s="46"/>
      <c r="M72" s="52"/>
      <c r="N72" s="357"/>
      <c r="O72" s="46"/>
      <c r="P72" s="44"/>
      <c r="Q72" s="355"/>
      <c r="R72" s="46"/>
      <c r="S72" s="52"/>
      <c r="T72" s="357"/>
      <c r="U72" s="46"/>
      <c r="V72" s="44"/>
      <c r="W72" s="355"/>
      <c r="X72" s="46"/>
      <c r="Y72" s="356"/>
      <c r="Z72" s="359"/>
      <c r="AA72" s="46"/>
      <c r="AB72" s="46"/>
      <c r="AC72" s="46"/>
      <c r="AD72" s="46"/>
      <c r="AE72" s="46"/>
      <c r="AF72" s="52"/>
      <c r="AG72" s="357"/>
      <c r="AH72" s="52"/>
      <c r="AI72" s="357"/>
      <c r="AJ72" s="46"/>
      <c r="AK72" s="52"/>
      <c r="AL72" s="357"/>
      <c r="AM72" s="46"/>
      <c r="AN72" s="44"/>
      <c r="AO72" s="355"/>
      <c r="AP72" s="46"/>
      <c r="AQ72" s="52"/>
      <c r="AR72" s="357"/>
      <c r="AS72" s="46"/>
      <c r="AT72" s="44"/>
      <c r="AU72" s="355"/>
      <c r="AV72" s="46"/>
      <c r="AW72" s="356"/>
      <c r="AX72" s="358"/>
    </row>
    <row r="73" ht="38.25" customHeight="1">
      <c r="A73" s="282"/>
      <c r="B73" s="360"/>
      <c r="C73" s="46"/>
      <c r="D73" s="46"/>
      <c r="E73" s="46"/>
      <c r="F73" s="46"/>
      <c r="G73" s="46"/>
      <c r="H73" s="52"/>
      <c r="I73" s="357"/>
      <c r="J73" s="52"/>
      <c r="K73" s="357"/>
      <c r="L73" s="46"/>
      <c r="M73" s="52"/>
      <c r="N73" s="357"/>
      <c r="O73" s="46"/>
      <c r="P73" s="44"/>
      <c r="Q73" s="355"/>
      <c r="R73" s="46"/>
      <c r="S73" s="52"/>
      <c r="T73" s="357"/>
      <c r="U73" s="46"/>
      <c r="V73" s="44"/>
      <c r="W73" s="355"/>
      <c r="X73" s="46"/>
      <c r="Y73" s="356"/>
      <c r="Z73" s="359"/>
      <c r="AA73" s="46"/>
      <c r="AB73" s="46"/>
      <c r="AC73" s="46"/>
      <c r="AD73" s="46"/>
      <c r="AE73" s="46"/>
      <c r="AF73" s="52"/>
      <c r="AG73" s="357"/>
      <c r="AH73" s="52"/>
      <c r="AI73" s="357"/>
      <c r="AJ73" s="46"/>
      <c r="AK73" s="52"/>
      <c r="AL73" s="357"/>
      <c r="AM73" s="46"/>
      <c r="AN73" s="44"/>
      <c r="AO73" s="355"/>
      <c r="AP73" s="46"/>
      <c r="AQ73" s="52"/>
      <c r="AR73" s="357"/>
      <c r="AS73" s="46"/>
      <c r="AT73" s="44"/>
      <c r="AU73" s="355"/>
      <c r="AV73" s="46"/>
      <c r="AW73" s="356"/>
      <c r="AX73" s="358"/>
    </row>
    <row r="74" ht="38.25" customHeight="1">
      <c r="A74" s="282"/>
      <c r="B74" s="360"/>
      <c r="C74" s="46"/>
      <c r="D74" s="46"/>
      <c r="E74" s="46"/>
      <c r="F74" s="46"/>
      <c r="G74" s="46"/>
      <c r="H74" s="52"/>
      <c r="I74" s="357"/>
      <c r="J74" s="52"/>
      <c r="K74" s="357"/>
      <c r="L74" s="46"/>
      <c r="M74" s="52"/>
      <c r="N74" s="357"/>
      <c r="O74" s="46"/>
      <c r="P74" s="44"/>
      <c r="Q74" s="355"/>
      <c r="R74" s="46"/>
      <c r="S74" s="52"/>
      <c r="T74" s="357"/>
      <c r="U74" s="46"/>
      <c r="V74" s="44"/>
      <c r="W74" s="355"/>
      <c r="X74" s="46"/>
      <c r="Y74" s="356"/>
      <c r="Z74" s="359"/>
      <c r="AA74" s="46"/>
      <c r="AB74" s="46"/>
      <c r="AC74" s="46"/>
      <c r="AD74" s="46"/>
      <c r="AE74" s="46"/>
      <c r="AF74" s="52"/>
      <c r="AG74" s="357"/>
      <c r="AH74" s="52"/>
      <c r="AI74" s="357"/>
      <c r="AJ74" s="46"/>
      <c r="AK74" s="52"/>
      <c r="AL74" s="357"/>
      <c r="AM74" s="46"/>
      <c r="AN74" s="44"/>
      <c r="AO74" s="355"/>
      <c r="AP74" s="46"/>
      <c r="AQ74" s="52"/>
      <c r="AR74" s="357"/>
      <c r="AS74" s="46"/>
      <c r="AT74" s="44"/>
      <c r="AU74" s="355"/>
      <c r="AV74" s="46"/>
      <c r="AW74" s="356"/>
      <c r="AX74" s="358"/>
    </row>
    <row r="75" ht="38.25" customHeight="1">
      <c r="A75" s="282"/>
      <c r="B75" s="360"/>
      <c r="C75" s="46"/>
      <c r="D75" s="46"/>
      <c r="E75" s="46"/>
      <c r="F75" s="46"/>
      <c r="G75" s="46"/>
      <c r="H75" s="52"/>
      <c r="I75" s="357"/>
      <c r="J75" s="52"/>
      <c r="K75" s="357"/>
      <c r="L75" s="46"/>
      <c r="M75" s="52"/>
      <c r="N75" s="357"/>
      <c r="O75" s="46"/>
      <c r="P75" s="44"/>
      <c r="Q75" s="355"/>
      <c r="R75" s="46"/>
      <c r="S75" s="52"/>
      <c r="T75" s="357"/>
      <c r="U75" s="46"/>
      <c r="V75" s="44"/>
      <c r="W75" s="355"/>
      <c r="X75" s="46"/>
      <c r="Y75" s="356"/>
      <c r="Z75" s="359"/>
      <c r="AA75" s="46"/>
      <c r="AB75" s="46"/>
      <c r="AC75" s="46"/>
      <c r="AD75" s="46"/>
      <c r="AE75" s="46"/>
      <c r="AF75" s="52"/>
      <c r="AG75" s="357"/>
      <c r="AH75" s="52"/>
      <c r="AI75" s="357"/>
      <c r="AJ75" s="46"/>
      <c r="AK75" s="52"/>
      <c r="AL75" s="357"/>
      <c r="AM75" s="46"/>
      <c r="AN75" s="44"/>
      <c r="AO75" s="355"/>
      <c r="AP75" s="46"/>
      <c r="AQ75" s="52"/>
      <c r="AR75" s="357"/>
      <c r="AS75" s="46"/>
      <c r="AT75" s="44"/>
      <c r="AU75" s="355"/>
      <c r="AV75" s="46"/>
      <c r="AW75" s="356"/>
      <c r="AX75" s="358"/>
    </row>
    <row r="76" ht="38.25" customHeight="1">
      <c r="A76" s="282"/>
      <c r="B76" s="360"/>
      <c r="C76" s="46"/>
      <c r="D76" s="46"/>
      <c r="E76" s="46"/>
      <c r="F76" s="46"/>
      <c r="G76" s="46"/>
      <c r="H76" s="52"/>
      <c r="I76" s="357"/>
      <c r="J76" s="52"/>
      <c r="K76" s="357"/>
      <c r="L76" s="46"/>
      <c r="M76" s="52"/>
      <c r="N76" s="357"/>
      <c r="O76" s="46"/>
      <c r="P76" s="44"/>
      <c r="Q76" s="355"/>
      <c r="R76" s="46"/>
      <c r="S76" s="52"/>
      <c r="T76" s="357"/>
      <c r="U76" s="46"/>
      <c r="V76" s="44"/>
      <c r="W76" s="355"/>
      <c r="X76" s="46"/>
      <c r="Y76" s="356"/>
      <c r="Z76" s="359"/>
      <c r="AA76" s="46"/>
      <c r="AB76" s="46"/>
      <c r="AC76" s="46"/>
      <c r="AD76" s="46"/>
      <c r="AE76" s="46"/>
      <c r="AF76" s="52"/>
      <c r="AG76" s="357"/>
      <c r="AH76" s="52"/>
      <c r="AI76" s="357"/>
      <c r="AJ76" s="46"/>
      <c r="AK76" s="52"/>
      <c r="AL76" s="357"/>
      <c r="AM76" s="46"/>
      <c r="AN76" s="44"/>
      <c r="AO76" s="355"/>
      <c r="AP76" s="46"/>
      <c r="AQ76" s="52"/>
      <c r="AR76" s="357"/>
      <c r="AS76" s="46"/>
      <c r="AT76" s="44"/>
      <c r="AU76" s="355"/>
      <c r="AV76" s="46"/>
      <c r="AW76" s="356"/>
      <c r="AX76" s="358"/>
    </row>
    <row r="77" ht="38.25" customHeight="1">
      <c r="A77" s="282"/>
      <c r="B77" s="360"/>
      <c r="C77" s="46"/>
      <c r="D77" s="46"/>
      <c r="E77" s="46"/>
      <c r="F77" s="46"/>
      <c r="G77" s="46"/>
      <c r="H77" s="52"/>
      <c r="I77" s="357"/>
      <c r="J77" s="52"/>
      <c r="K77" s="357"/>
      <c r="L77" s="46"/>
      <c r="M77" s="52"/>
      <c r="N77" s="357"/>
      <c r="O77" s="46"/>
      <c r="P77" s="44"/>
      <c r="Q77" s="355"/>
      <c r="R77" s="46"/>
      <c r="S77" s="52"/>
      <c r="T77" s="357"/>
      <c r="U77" s="46"/>
      <c r="V77" s="44"/>
      <c r="W77" s="355"/>
      <c r="X77" s="46"/>
      <c r="Y77" s="356"/>
      <c r="Z77" s="359"/>
      <c r="AA77" s="46"/>
      <c r="AB77" s="46"/>
      <c r="AC77" s="46"/>
      <c r="AD77" s="46"/>
      <c r="AE77" s="46"/>
      <c r="AF77" s="52"/>
      <c r="AG77" s="357"/>
      <c r="AH77" s="52"/>
      <c r="AI77" s="357"/>
      <c r="AJ77" s="46"/>
      <c r="AK77" s="52"/>
      <c r="AL77" s="357"/>
      <c r="AM77" s="46"/>
      <c r="AN77" s="44"/>
      <c r="AO77" s="355"/>
      <c r="AP77" s="46"/>
      <c r="AQ77" s="52"/>
      <c r="AR77" s="357"/>
      <c r="AS77" s="46"/>
      <c r="AT77" s="44"/>
      <c r="AU77" s="355"/>
      <c r="AV77" s="46"/>
      <c r="AW77" s="356"/>
      <c r="AX77" s="358"/>
    </row>
    <row r="78" ht="38.25" customHeight="1">
      <c r="A78" s="282"/>
      <c r="B78" s="360"/>
      <c r="C78" s="46"/>
      <c r="D78" s="46"/>
      <c r="E78" s="46"/>
      <c r="F78" s="46"/>
      <c r="G78" s="46"/>
      <c r="H78" s="52"/>
      <c r="I78" s="357"/>
      <c r="J78" s="52"/>
      <c r="K78" s="357"/>
      <c r="L78" s="46"/>
      <c r="M78" s="52"/>
      <c r="N78" s="357"/>
      <c r="O78" s="46"/>
      <c r="P78" s="44"/>
      <c r="Q78" s="355"/>
      <c r="R78" s="46"/>
      <c r="S78" s="52"/>
      <c r="T78" s="357"/>
      <c r="U78" s="46"/>
      <c r="V78" s="44"/>
      <c r="W78" s="355"/>
      <c r="X78" s="46"/>
      <c r="Y78" s="356"/>
      <c r="Z78" s="359"/>
      <c r="AA78" s="46"/>
      <c r="AB78" s="46"/>
      <c r="AC78" s="46"/>
      <c r="AD78" s="46"/>
      <c r="AE78" s="46"/>
      <c r="AF78" s="52"/>
      <c r="AG78" s="357"/>
      <c r="AH78" s="52"/>
      <c r="AI78" s="357"/>
      <c r="AJ78" s="46"/>
      <c r="AK78" s="52"/>
      <c r="AL78" s="357"/>
      <c r="AM78" s="46"/>
      <c r="AN78" s="44"/>
      <c r="AO78" s="355"/>
      <c r="AP78" s="46"/>
      <c r="AQ78" s="52"/>
      <c r="AR78" s="357"/>
      <c r="AS78" s="46"/>
      <c r="AT78" s="44"/>
      <c r="AU78" s="355"/>
      <c r="AV78" s="46"/>
      <c r="AW78" s="356"/>
      <c r="AX78" s="358"/>
    </row>
    <row r="79" ht="38.25" customHeight="1">
      <c r="A79" s="282"/>
      <c r="B79" s="360"/>
      <c r="C79" s="46"/>
      <c r="D79" s="46"/>
      <c r="E79" s="46"/>
      <c r="F79" s="46"/>
      <c r="G79" s="46"/>
      <c r="H79" s="52"/>
      <c r="I79" s="357"/>
      <c r="J79" s="52"/>
      <c r="K79" s="357"/>
      <c r="L79" s="46"/>
      <c r="M79" s="52"/>
      <c r="N79" s="357"/>
      <c r="O79" s="46"/>
      <c r="P79" s="44"/>
      <c r="Q79" s="355"/>
      <c r="R79" s="46"/>
      <c r="S79" s="52"/>
      <c r="T79" s="357"/>
      <c r="U79" s="46"/>
      <c r="V79" s="44"/>
      <c r="W79" s="355"/>
      <c r="X79" s="46"/>
      <c r="Y79" s="356"/>
      <c r="Z79" s="359"/>
      <c r="AA79" s="46"/>
      <c r="AB79" s="46"/>
      <c r="AC79" s="46"/>
      <c r="AD79" s="46"/>
      <c r="AE79" s="46"/>
      <c r="AF79" s="52"/>
      <c r="AG79" s="357"/>
      <c r="AH79" s="52"/>
      <c r="AI79" s="357"/>
      <c r="AJ79" s="46"/>
      <c r="AK79" s="52"/>
      <c r="AL79" s="357"/>
      <c r="AM79" s="46"/>
      <c r="AN79" s="44"/>
      <c r="AO79" s="355"/>
      <c r="AP79" s="46"/>
      <c r="AQ79" s="52"/>
      <c r="AR79" s="357"/>
      <c r="AS79" s="46"/>
      <c r="AT79" s="44"/>
      <c r="AU79" s="355"/>
      <c r="AV79" s="46"/>
      <c r="AW79" s="356"/>
      <c r="AX79" s="358"/>
    </row>
    <row r="80" ht="38.25" customHeight="1">
      <c r="A80" s="282"/>
      <c r="B80" s="360"/>
      <c r="C80" s="46"/>
      <c r="D80" s="46"/>
      <c r="E80" s="46"/>
      <c r="F80" s="46"/>
      <c r="G80" s="46"/>
      <c r="H80" s="52"/>
      <c r="I80" s="357"/>
      <c r="J80" s="52"/>
      <c r="K80" s="357"/>
      <c r="L80" s="46"/>
      <c r="M80" s="52"/>
      <c r="N80" s="357"/>
      <c r="O80" s="46"/>
      <c r="P80" s="44"/>
      <c r="Q80" s="355"/>
      <c r="R80" s="46"/>
      <c r="S80" s="52"/>
      <c r="T80" s="357"/>
      <c r="U80" s="46"/>
      <c r="V80" s="44"/>
      <c r="W80" s="355"/>
      <c r="X80" s="46"/>
      <c r="Y80" s="356"/>
      <c r="Z80" s="359"/>
      <c r="AA80" s="46"/>
      <c r="AB80" s="46"/>
      <c r="AC80" s="46"/>
      <c r="AD80" s="46"/>
      <c r="AE80" s="46"/>
      <c r="AF80" s="52"/>
      <c r="AG80" s="357"/>
      <c r="AH80" s="52"/>
      <c r="AI80" s="357"/>
      <c r="AJ80" s="46"/>
      <c r="AK80" s="52"/>
      <c r="AL80" s="357"/>
      <c r="AM80" s="46"/>
      <c r="AN80" s="44"/>
      <c r="AO80" s="355"/>
      <c r="AP80" s="46"/>
      <c r="AQ80" s="52"/>
      <c r="AR80" s="357"/>
      <c r="AS80" s="46"/>
      <c r="AT80" s="44"/>
      <c r="AU80" s="355"/>
      <c r="AV80" s="46"/>
      <c r="AW80" s="356"/>
      <c r="AX80" s="358"/>
    </row>
    <row r="81" ht="38.25" customHeight="1">
      <c r="A81" s="282"/>
      <c r="B81" s="360"/>
      <c r="C81" s="46"/>
      <c r="D81" s="46"/>
      <c r="E81" s="46"/>
      <c r="F81" s="46"/>
      <c r="G81" s="46"/>
      <c r="H81" s="52"/>
      <c r="I81" s="357"/>
      <c r="J81" s="52"/>
      <c r="K81" s="357"/>
      <c r="L81" s="46"/>
      <c r="M81" s="52"/>
      <c r="N81" s="357"/>
      <c r="O81" s="46"/>
      <c r="P81" s="44"/>
      <c r="Q81" s="355"/>
      <c r="R81" s="46"/>
      <c r="S81" s="52"/>
      <c r="T81" s="357"/>
      <c r="U81" s="46"/>
      <c r="V81" s="44"/>
      <c r="W81" s="355"/>
      <c r="X81" s="46"/>
      <c r="Y81" s="356"/>
      <c r="Z81" s="359"/>
      <c r="AA81" s="46"/>
      <c r="AB81" s="46"/>
      <c r="AC81" s="46"/>
      <c r="AD81" s="46"/>
      <c r="AE81" s="46"/>
      <c r="AF81" s="52"/>
      <c r="AG81" s="357"/>
      <c r="AH81" s="52"/>
      <c r="AI81" s="357"/>
      <c r="AJ81" s="46"/>
      <c r="AK81" s="52"/>
      <c r="AL81" s="357"/>
      <c r="AM81" s="46"/>
      <c r="AN81" s="44"/>
      <c r="AO81" s="355"/>
      <c r="AP81" s="46"/>
      <c r="AQ81" s="52"/>
      <c r="AR81" s="357"/>
      <c r="AS81" s="46"/>
      <c r="AT81" s="44"/>
      <c r="AU81" s="355"/>
      <c r="AV81" s="46"/>
      <c r="AW81" s="356"/>
      <c r="AX81" s="358"/>
    </row>
    <row r="82" ht="38.25" customHeight="1">
      <c r="A82" s="282"/>
      <c r="B82" s="360"/>
      <c r="C82" s="46"/>
      <c r="D82" s="46"/>
      <c r="E82" s="46"/>
      <c r="F82" s="46"/>
      <c r="G82" s="46"/>
      <c r="H82" s="52"/>
      <c r="I82" s="357"/>
      <c r="J82" s="52"/>
      <c r="K82" s="357"/>
      <c r="L82" s="46"/>
      <c r="M82" s="52"/>
      <c r="N82" s="357"/>
      <c r="O82" s="46"/>
      <c r="P82" s="44"/>
      <c r="Q82" s="355"/>
      <c r="R82" s="46"/>
      <c r="S82" s="52"/>
      <c r="T82" s="357"/>
      <c r="U82" s="46"/>
      <c r="V82" s="44"/>
      <c r="W82" s="355"/>
      <c r="X82" s="46"/>
      <c r="Y82" s="356"/>
      <c r="Z82" s="359"/>
      <c r="AA82" s="46"/>
      <c r="AB82" s="46"/>
      <c r="AC82" s="46"/>
      <c r="AD82" s="46"/>
      <c r="AE82" s="46"/>
      <c r="AF82" s="52"/>
      <c r="AG82" s="353"/>
      <c r="AH82" s="52"/>
      <c r="AI82" s="353"/>
      <c r="AJ82" s="46"/>
      <c r="AK82" s="52"/>
      <c r="AL82" s="353"/>
      <c r="AM82" s="46"/>
      <c r="AN82" s="44"/>
      <c r="AO82" s="354"/>
      <c r="AP82" s="46"/>
      <c r="AQ82" s="52"/>
      <c r="AR82" s="353"/>
      <c r="AS82" s="46"/>
      <c r="AT82" s="44"/>
      <c r="AU82" s="354"/>
      <c r="AV82" s="46"/>
      <c r="AW82" s="356"/>
      <c r="AX82" s="358"/>
    </row>
    <row r="83" ht="38.25" customHeight="1">
      <c r="A83" s="282"/>
      <c r="B83" s="360"/>
      <c r="C83" s="46"/>
      <c r="D83" s="46"/>
      <c r="E83" s="46"/>
      <c r="F83" s="46"/>
      <c r="G83" s="46"/>
      <c r="H83" s="52"/>
      <c r="I83" s="353"/>
      <c r="J83" s="52"/>
      <c r="K83" s="353"/>
      <c r="L83" s="46"/>
      <c r="M83" s="52"/>
      <c r="N83" s="353"/>
      <c r="O83" s="46"/>
      <c r="P83" s="44"/>
      <c r="Q83" s="354"/>
      <c r="R83" s="46"/>
      <c r="S83" s="52"/>
      <c r="T83" s="353"/>
      <c r="U83" s="46"/>
      <c r="V83" s="44"/>
      <c r="W83" s="354"/>
      <c r="X83" s="46"/>
      <c r="Y83" s="356"/>
      <c r="Z83" s="361"/>
      <c r="AA83" s="362"/>
      <c r="AB83" s="362"/>
      <c r="AC83" s="362"/>
      <c r="AD83" s="362"/>
      <c r="AE83" s="362"/>
      <c r="AF83" s="363"/>
      <c r="AG83" s="364"/>
      <c r="AH83" s="363"/>
      <c r="AI83" s="364"/>
      <c r="AJ83" s="362"/>
      <c r="AK83" s="363"/>
      <c r="AL83" s="364"/>
      <c r="AM83" s="362"/>
      <c r="AN83" s="365"/>
      <c r="AO83" s="366"/>
      <c r="AP83" s="362"/>
      <c r="AQ83" s="363"/>
      <c r="AR83" s="367"/>
      <c r="AS83" s="362"/>
      <c r="AT83" s="365"/>
      <c r="AU83" s="366"/>
      <c r="AV83" s="362"/>
      <c r="AW83" s="368"/>
      <c r="AX83" s="358"/>
    </row>
    <row r="84" ht="38.25" customHeight="1">
      <c r="A84" s="245"/>
      <c r="B84" s="369"/>
      <c r="C84" s="362"/>
      <c r="D84" s="362"/>
      <c r="E84" s="362"/>
      <c r="F84" s="362"/>
      <c r="G84" s="362"/>
      <c r="H84" s="363"/>
      <c r="I84" s="370"/>
      <c r="J84" s="363"/>
      <c r="K84" s="370"/>
      <c r="L84" s="362"/>
      <c r="M84" s="363"/>
      <c r="N84" s="370"/>
      <c r="O84" s="362"/>
      <c r="P84" s="365"/>
      <c r="Q84" s="371"/>
      <c r="R84" s="362"/>
      <c r="S84" s="363"/>
      <c r="T84" s="370"/>
      <c r="U84" s="362"/>
      <c r="V84" s="365"/>
      <c r="W84" s="371"/>
      <c r="X84" s="362"/>
      <c r="Y84" s="368"/>
      <c r="Z84" s="372" t="s">
        <v>238</v>
      </c>
      <c r="AA84" s="339"/>
      <c r="AB84" s="339"/>
      <c r="AC84" s="339"/>
      <c r="AD84" s="339"/>
      <c r="AE84" s="339"/>
      <c r="AF84" s="340"/>
      <c r="AG84" s="373">
        <f>$I$85+SUM($AG$10:$AH$83)</f>
        <v>52</v>
      </c>
      <c r="AH84" s="340"/>
      <c r="AI84" s="373">
        <f>$K$85+SUM($AI$10:$AK$83)</f>
        <v>835</v>
      </c>
      <c r="AJ84" s="339"/>
      <c r="AK84" s="340"/>
      <c r="AL84" s="373">
        <f>$N$85+SUM($AL$10:$AN$83)</f>
        <v>267</v>
      </c>
      <c r="AM84" s="339"/>
      <c r="AN84" s="374"/>
      <c r="AO84" s="375">
        <f>$Q$85+SUM($AO$10:$AQ$83)</f>
        <v>11501</v>
      </c>
      <c r="AP84" s="339"/>
      <c r="AQ84" s="340"/>
      <c r="AR84" s="373">
        <f>$T$85+SUM($AR$10:$AT$83)</f>
        <v>20</v>
      </c>
      <c r="AS84" s="339"/>
      <c r="AT84" s="374"/>
      <c r="AU84" s="375">
        <f>$W$85+SUM($AU$10:$AW$83)</f>
        <v>0</v>
      </c>
      <c r="AV84" s="339"/>
      <c r="AW84" s="376"/>
      <c r="AX84" s="377"/>
    </row>
    <row r="85" ht="25.5" customHeight="1">
      <c r="A85" s="245"/>
      <c r="B85" s="378" t="s">
        <v>239</v>
      </c>
      <c r="C85" s="379"/>
      <c r="D85" s="379"/>
      <c r="E85" s="379"/>
      <c r="F85" s="379"/>
      <c r="G85" s="379"/>
      <c r="H85" s="380"/>
      <c r="I85" s="381">
        <f>SUM($I$10:$J$84)</f>
        <v>52</v>
      </c>
      <c r="J85" s="380"/>
      <c r="K85" s="381">
        <f>SUM($K$10:$M$84)</f>
        <v>835</v>
      </c>
      <c r="L85" s="379"/>
      <c r="M85" s="380"/>
      <c r="N85" s="381">
        <f>SUM($N$10:$P$84)</f>
        <v>267</v>
      </c>
      <c r="O85" s="379"/>
      <c r="P85" s="382"/>
      <c r="Q85" s="383">
        <f>SUM($Q$10:$S$84)</f>
        <v>11501</v>
      </c>
      <c r="R85" s="379"/>
      <c r="S85" s="380"/>
      <c r="T85" s="381">
        <f>SUM($T$10:$V$84)</f>
        <v>20</v>
      </c>
      <c r="U85" s="379"/>
      <c r="V85" s="382"/>
      <c r="W85" s="383">
        <f>SUM($W$10:$Y$84)</f>
        <v>0</v>
      </c>
      <c r="X85" s="379"/>
      <c r="Y85" s="384"/>
      <c r="Z85" s="385"/>
      <c r="AA85" s="386"/>
      <c r="AB85" s="386"/>
      <c r="AC85" s="386"/>
      <c r="AD85" s="386"/>
      <c r="AE85" s="386"/>
      <c r="AF85" s="387"/>
      <c r="AG85" s="388"/>
      <c r="AH85" s="387"/>
      <c r="AI85" s="388"/>
      <c r="AJ85" s="386"/>
      <c r="AK85" s="387"/>
      <c r="AL85" s="388"/>
      <c r="AM85" s="386"/>
      <c r="AN85" s="389"/>
      <c r="AO85" s="390"/>
      <c r="AP85" s="386"/>
      <c r="AQ85" s="387"/>
      <c r="AR85" s="388"/>
      <c r="AS85" s="386"/>
      <c r="AT85" s="389"/>
      <c r="AU85" s="390"/>
      <c r="AV85" s="386"/>
      <c r="AW85" s="391"/>
      <c r="AX85" s="377"/>
    </row>
    <row r="86" ht="12.75" customHeight="1">
      <c r="A86" s="245"/>
      <c r="B86" s="245"/>
      <c r="C86" s="245"/>
      <c r="D86" s="245"/>
      <c r="E86" s="245"/>
      <c r="F86" s="245"/>
      <c r="G86" s="245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5"/>
      <c r="AI86" s="245"/>
      <c r="AJ86" s="245"/>
      <c r="AK86" s="245"/>
      <c r="AL86" s="245"/>
      <c r="AM86" s="245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</row>
    <row r="87" ht="12.75" customHeight="1">
      <c r="A87" s="392"/>
      <c r="B87" s="392"/>
      <c r="C87" s="392"/>
      <c r="D87" s="392"/>
      <c r="E87" s="392"/>
      <c r="F87" s="392"/>
      <c r="G87" s="392"/>
      <c r="H87" s="392"/>
      <c r="I87" s="392"/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2"/>
      <c r="AB87" s="392"/>
      <c r="AC87" s="392"/>
      <c r="AD87" s="392"/>
      <c r="AE87" s="392"/>
      <c r="AF87" s="392"/>
      <c r="AG87" s="392"/>
      <c r="AH87" s="392"/>
      <c r="AI87" s="392"/>
      <c r="AJ87" s="392"/>
      <c r="AK87" s="392"/>
      <c r="AL87" s="392"/>
      <c r="AM87" s="392"/>
      <c r="AN87" s="392"/>
      <c r="AO87" s="392"/>
      <c r="AP87" s="392"/>
      <c r="AQ87" s="392"/>
      <c r="AR87" s="392"/>
      <c r="AS87" s="392"/>
      <c r="AT87" s="392"/>
      <c r="AU87" s="392"/>
      <c r="AV87" s="392"/>
      <c r="AW87" s="392"/>
      <c r="AX87" s="392"/>
    </row>
  </sheetData>
  <mergeCells count="1088">
    <mergeCell ref="Z63:AF63"/>
    <mergeCell ref="AG63:AH63"/>
    <mergeCell ref="AI63:AK63"/>
    <mergeCell ref="AL63:AN63"/>
    <mergeCell ref="AO63:AQ63"/>
    <mergeCell ref="AR63:AT63"/>
    <mergeCell ref="AU63:AW63"/>
    <mergeCell ref="B63:H63"/>
    <mergeCell ref="I63:J63"/>
    <mergeCell ref="K63:M63"/>
    <mergeCell ref="N63:P63"/>
    <mergeCell ref="Q63:S63"/>
    <mergeCell ref="T63:V63"/>
    <mergeCell ref="W63:Y63"/>
    <mergeCell ref="Z64:AF64"/>
    <mergeCell ref="AG64:AH64"/>
    <mergeCell ref="AI64:AK64"/>
    <mergeCell ref="AL64:AN64"/>
    <mergeCell ref="AO64:AQ64"/>
    <mergeCell ref="AR64:AT64"/>
    <mergeCell ref="AU64:AW64"/>
    <mergeCell ref="B64:H64"/>
    <mergeCell ref="I64:J64"/>
    <mergeCell ref="K64:M64"/>
    <mergeCell ref="N64:P64"/>
    <mergeCell ref="Q64:S64"/>
    <mergeCell ref="T64:V64"/>
    <mergeCell ref="W64:Y64"/>
    <mergeCell ref="Z65:AF65"/>
    <mergeCell ref="AG65:AH65"/>
    <mergeCell ref="AI65:AK65"/>
    <mergeCell ref="AL65:AN65"/>
    <mergeCell ref="AO65:AQ65"/>
    <mergeCell ref="AR65:AT65"/>
    <mergeCell ref="AU65:AW65"/>
    <mergeCell ref="B65:H65"/>
    <mergeCell ref="I65:J65"/>
    <mergeCell ref="K65:M65"/>
    <mergeCell ref="N65:P65"/>
    <mergeCell ref="Q65:S65"/>
    <mergeCell ref="T65:V65"/>
    <mergeCell ref="W65:Y65"/>
    <mergeCell ref="Z66:AF66"/>
    <mergeCell ref="AG66:AH66"/>
    <mergeCell ref="AI66:AK66"/>
    <mergeCell ref="AL66:AN66"/>
    <mergeCell ref="AO66:AQ66"/>
    <mergeCell ref="AR66:AT66"/>
    <mergeCell ref="AU66:AW66"/>
    <mergeCell ref="B66:H66"/>
    <mergeCell ref="I66:J66"/>
    <mergeCell ref="K66:M66"/>
    <mergeCell ref="N66:P66"/>
    <mergeCell ref="Q66:S66"/>
    <mergeCell ref="T66:V66"/>
    <mergeCell ref="W66:Y66"/>
    <mergeCell ref="Z67:AF67"/>
    <mergeCell ref="AG67:AH67"/>
    <mergeCell ref="AI67:AK67"/>
    <mergeCell ref="AL67:AN67"/>
    <mergeCell ref="AO67:AQ67"/>
    <mergeCell ref="AR67:AT67"/>
    <mergeCell ref="AU67:AW67"/>
    <mergeCell ref="B67:H67"/>
    <mergeCell ref="I67:J67"/>
    <mergeCell ref="K67:M67"/>
    <mergeCell ref="N67:P67"/>
    <mergeCell ref="Q67:S67"/>
    <mergeCell ref="T67:V67"/>
    <mergeCell ref="W67:Y67"/>
    <mergeCell ref="Z68:AF68"/>
    <mergeCell ref="AG68:AH68"/>
    <mergeCell ref="AI68:AK68"/>
    <mergeCell ref="AL68:AN68"/>
    <mergeCell ref="AO68:AQ68"/>
    <mergeCell ref="AR68:AT68"/>
    <mergeCell ref="AU68:AW68"/>
    <mergeCell ref="B68:H68"/>
    <mergeCell ref="I68:J68"/>
    <mergeCell ref="K68:M68"/>
    <mergeCell ref="N68:P68"/>
    <mergeCell ref="Q68:S68"/>
    <mergeCell ref="T68:V68"/>
    <mergeCell ref="W68:Y68"/>
    <mergeCell ref="Z69:AF69"/>
    <mergeCell ref="AG69:AH69"/>
    <mergeCell ref="AI69:AK69"/>
    <mergeCell ref="AL69:AN69"/>
    <mergeCell ref="AO69:AQ69"/>
    <mergeCell ref="AR69:AT69"/>
    <mergeCell ref="AU69:AW69"/>
    <mergeCell ref="B69:H69"/>
    <mergeCell ref="I69:J69"/>
    <mergeCell ref="K69:M69"/>
    <mergeCell ref="N69:P69"/>
    <mergeCell ref="Q69:S69"/>
    <mergeCell ref="T69:V69"/>
    <mergeCell ref="W69:Y69"/>
    <mergeCell ref="Z70:AF70"/>
    <mergeCell ref="AG70:AH70"/>
    <mergeCell ref="AI70:AK70"/>
    <mergeCell ref="AL70:AN70"/>
    <mergeCell ref="AO70:AQ70"/>
    <mergeCell ref="AR70:AT70"/>
    <mergeCell ref="AU70:AW70"/>
    <mergeCell ref="B70:H70"/>
    <mergeCell ref="I70:J70"/>
    <mergeCell ref="K70:M70"/>
    <mergeCell ref="N70:P70"/>
    <mergeCell ref="Q70:S70"/>
    <mergeCell ref="T70:V70"/>
    <mergeCell ref="W70:Y70"/>
    <mergeCell ref="Z71:AF71"/>
    <mergeCell ref="AG71:AH71"/>
    <mergeCell ref="AI71:AK71"/>
    <mergeCell ref="AL71:AN71"/>
    <mergeCell ref="AO71:AQ71"/>
    <mergeCell ref="AR71:AT71"/>
    <mergeCell ref="AU71:AW71"/>
    <mergeCell ref="B71:H71"/>
    <mergeCell ref="I71:J71"/>
    <mergeCell ref="K71:M71"/>
    <mergeCell ref="N71:P71"/>
    <mergeCell ref="Q71:S71"/>
    <mergeCell ref="T71:V71"/>
    <mergeCell ref="W71:Y71"/>
    <mergeCell ref="Z72:AF72"/>
    <mergeCell ref="AG72:AH72"/>
    <mergeCell ref="AI72:AK72"/>
    <mergeCell ref="AL72:AN72"/>
    <mergeCell ref="AO72:AQ72"/>
    <mergeCell ref="AR72:AT72"/>
    <mergeCell ref="AU72:AW72"/>
    <mergeCell ref="B72:H72"/>
    <mergeCell ref="I72:J72"/>
    <mergeCell ref="K72:M72"/>
    <mergeCell ref="N72:P72"/>
    <mergeCell ref="Q72:S72"/>
    <mergeCell ref="T72:V72"/>
    <mergeCell ref="W72:Y72"/>
    <mergeCell ref="Z73:AF73"/>
    <mergeCell ref="AG73:AH73"/>
    <mergeCell ref="AI73:AK73"/>
    <mergeCell ref="AL73:AN73"/>
    <mergeCell ref="AO73:AQ73"/>
    <mergeCell ref="AR73:AT73"/>
    <mergeCell ref="AU73:AW73"/>
    <mergeCell ref="B73:H73"/>
    <mergeCell ref="I73:J73"/>
    <mergeCell ref="K73:M73"/>
    <mergeCell ref="N73:P73"/>
    <mergeCell ref="Q73:S73"/>
    <mergeCell ref="T73:V73"/>
    <mergeCell ref="W73:Y73"/>
    <mergeCell ref="Z74:AF74"/>
    <mergeCell ref="AG74:AH74"/>
    <mergeCell ref="AI74:AK74"/>
    <mergeCell ref="AL74:AN74"/>
    <mergeCell ref="AO74:AQ74"/>
    <mergeCell ref="AR74:AT74"/>
    <mergeCell ref="AU74:AW74"/>
    <mergeCell ref="B74:H74"/>
    <mergeCell ref="I74:J74"/>
    <mergeCell ref="K74:M74"/>
    <mergeCell ref="N74:P74"/>
    <mergeCell ref="Q74:S74"/>
    <mergeCell ref="T74:V74"/>
    <mergeCell ref="W74:Y74"/>
    <mergeCell ref="Z75:AF75"/>
    <mergeCell ref="AG75:AH75"/>
    <mergeCell ref="AI75:AK75"/>
    <mergeCell ref="AL75:AN75"/>
    <mergeCell ref="AO75:AQ75"/>
    <mergeCell ref="AR75:AT75"/>
    <mergeCell ref="AU75:AW75"/>
    <mergeCell ref="B75:H75"/>
    <mergeCell ref="I75:J75"/>
    <mergeCell ref="K75:M75"/>
    <mergeCell ref="N75:P75"/>
    <mergeCell ref="Q75:S75"/>
    <mergeCell ref="T75:V75"/>
    <mergeCell ref="W75:Y75"/>
    <mergeCell ref="Z76:AF76"/>
    <mergeCell ref="AG76:AH76"/>
    <mergeCell ref="AI76:AK76"/>
    <mergeCell ref="AL76:AN76"/>
    <mergeCell ref="AO76:AQ76"/>
    <mergeCell ref="AR76:AT76"/>
    <mergeCell ref="AU76:AW76"/>
    <mergeCell ref="B76:H76"/>
    <mergeCell ref="I76:J76"/>
    <mergeCell ref="K76:M76"/>
    <mergeCell ref="N76:P76"/>
    <mergeCell ref="Q76:S76"/>
    <mergeCell ref="T76:V76"/>
    <mergeCell ref="W76:Y76"/>
    <mergeCell ref="B85:H85"/>
    <mergeCell ref="I85:J85"/>
    <mergeCell ref="K85:M85"/>
    <mergeCell ref="N85:P85"/>
    <mergeCell ref="Q85:S85"/>
    <mergeCell ref="T85:V85"/>
    <mergeCell ref="W85:Y85"/>
    <mergeCell ref="B84:H84"/>
    <mergeCell ref="I84:J84"/>
    <mergeCell ref="K84:M84"/>
    <mergeCell ref="N84:P84"/>
    <mergeCell ref="Q84:S84"/>
    <mergeCell ref="T84:V84"/>
    <mergeCell ref="W84:Y84"/>
    <mergeCell ref="Z13:AF13"/>
    <mergeCell ref="AG13:AH13"/>
    <mergeCell ref="AI13:AK13"/>
    <mergeCell ref="AL13:AN13"/>
    <mergeCell ref="AO13:AQ13"/>
    <mergeCell ref="AR13:AT13"/>
    <mergeCell ref="AU13:AW13"/>
    <mergeCell ref="B13:H13"/>
    <mergeCell ref="I13:J13"/>
    <mergeCell ref="K13:M13"/>
    <mergeCell ref="N13:P13"/>
    <mergeCell ref="Q13:S13"/>
    <mergeCell ref="T13:V13"/>
    <mergeCell ref="W13:Y13"/>
    <mergeCell ref="Z14:AF14"/>
    <mergeCell ref="AG14:AH14"/>
    <mergeCell ref="AI14:AK14"/>
    <mergeCell ref="AL14:AN14"/>
    <mergeCell ref="AO14:AQ14"/>
    <mergeCell ref="AR14:AT14"/>
    <mergeCell ref="AU14:AW14"/>
    <mergeCell ref="B14:H14"/>
    <mergeCell ref="I14:J14"/>
    <mergeCell ref="K14:M14"/>
    <mergeCell ref="N14:P14"/>
    <mergeCell ref="Q14:S14"/>
    <mergeCell ref="T14:V14"/>
    <mergeCell ref="W14:Y14"/>
    <mergeCell ref="Z15:AF15"/>
    <mergeCell ref="AG15:AH15"/>
    <mergeCell ref="AI15:AK15"/>
    <mergeCell ref="AL15:AN15"/>
    <mergeCell ref="AO15:AQ15"/>
    <mergeCell ref="AR15:AT15"/>
    <mergeCell ref="AU15:AW15"/>
    <mergeCell ref="B15:H15"/>
    <mergeCell ref="I15:J15"/>
    <mergeCell ref="K15:M15"/>
    <mergeCell ref="N15:P15"/>
    <mergeCell ref="Q15:S15"/>
    <mergeCell ref="T15:V15"/>
    <mergeCell ref="W15:Y15"/>
    <mergeCell ref="Z84:AF85"/>
    <mergeCell ref="AG84:AH85"/>
    <mergeCell ref="AI84:AK85"/>
    <mergeCell ref="AL84:AN85"/>
    <mergeCell ref="AO84:AQ85"/>
    <mergeCell ref="AR84:AT85"/>
    <mergeCell ref="AU84:AW85"/>
    <mergeCell ref="Z77:AF77"/>
    <mergeCell ref="AG77:AH77"/>
    <mergeCell ref="AI77:AK77"/>
    <mergeCell ref="AL77:AN77"/>
    <mergeCell ref="AO77:AQ77"/>
    <mergeCell ref="AR77:AT77"/>
    <mergeCell ref="AU77:AW77"/>
    <mergeCell ref="B77:H77"/>
    <mergeCell ref="I77:J77"/>
    <mergeCell ref="K77:M77"/>
    <mergeCell ref="N77:P77"/>
    <mergeCell ref="Q77:S77"/>
    <mergeCell ref="T77:V77"/>
    <mergeCell ref="W77:Y77"/>
    <mergeCell ref="Z78:AF78"/>
    <mergeCell ref="AG78:AH78"/>
    <mergeCell ref="AI78:AK78"/>
    <mergeCell ref="AL78:AN78"/>
    <mergeCell ref="AO78:AQ78"/>
    <mergeCell ref="AR78:AT78"/>
    <mergeCell ref="AU78:AW78"/>
    <mergeCell ref="B78:H78"/>
    <mergeCell ref="I78:J78"/>
    <mergeCell ref="K78:M78"/>
    <mergeCell ref="N78:P78"/>
    <mergeCell ref="Q78:S78"/>
    <mergeCell ref="T78:V78"/>
    <mergeCell ref="W78:Y78"/>
    <mergeCell ref="Z79:AF79"/>
    <mergeCell ref="AG79:AH79"/>
    <mergeCell ref="AI79:AK79"/>
    <mergeCell ref="AL79:AN79"/>
    <mergeCell ref="AO79:AQ79"/>
    <mergeCell ref="AR79:AT79"/>
    <mergeCell ref="AU79:AW79"/>
    <mergeCell ref="B79:H79"/>
    <mergeCell ref="I79:J79"/>
    <mergeCell ref="K79:M79"/>
    <mergeCell ref="N79:P79"/>
    <mergeCell ref="Q79:S79"/>
    <mergeCell ref="T79:V79"/>
    <mergeCell ref="W79:Y79"/>
    <mergeCell ref="Z80:AF80"/>
    <mergeCell ref="AG80:AH80"/>
    <mergeCell ref="AI80:AK80"/>
    <mergeCell ref="AL80:AN80"/>
    <mergeCell ref="AO80:AQ80"/>
    <mergeCell ref="AR80:AT80"/>
    <mergeCell ref="AU80:AW80"/>
    <mergeCell ref="B80:H80"/>
    <mergeCell ref="I80:J80"/>
    <mergeCell ref="K80:M80"/>
    <mergeCell ref="N80:P80"/>
    <mergeCell ref="Q80:S80"/>
    <mergeCell ref="T80:V80"/>
    <mergeCell ref="W80:Y80"/>
    <mergeCell ref="Z81:AF81"/>
    <mergeCell ref="AG81:AH81"/>
    <mergeCell ref="AI81:AK81"/>
    <mergeCell ref="AL81:AN81"/>
    <mergeCell ref="AO81:AQ81"/>
    <mergeCell ref="AR81:AT81"/>
    <mergeCell ref="AU81:AW81"/>
    <mergeCell ref="B81:H81"/>
    <mergeCell ref="I81:J81"/>
    <mergeCell ref="K81:M81"/>
    <mergeCell ref="N81:P81"/>
    <mergeCell ref="Q81:S81"/>
    <mergeCell ref="T81:V81"/>
    <mergeCell ref="W81:Y81"/>
    <mergeCell ref="Z82:AF82"/>
    <mergeCell ref="AG82:AH82"/>
    <mergeCell ref="AI82:AK82"/>
    <mergeCell ref="AL82:AN82"/>
    <mergeCell ref="AO82:AQ82"/>
    <mergeCell ref="AR82:AT82"/>
    <mergeCell ref="AU82:AW82"/>
    <mergeCell ref="B82:H82"/>
    <mergeCell ref="I82:J82"/>
    <mergeCell ref="K82:M82"/>
    <mergeCell ref="N82:P82"/>
    <mergeCell ref="Q82:S82"/>
    <mergeCell ref="T82:V82"/>
    <mergeCell ref="W82:Y82"/>
    <mergeCell ref="Z83:AF83"/>
    <mergeCell ref="AG83:AH83"/>
    <mergeCell ref="AI83:AK83"/>
    <mergeCell ref="AL83:AN83"/>
    <mergeCell ref="AO83:AQ83"/>
    <mergeCell ref="AR83:AT83"/>
    <mergeCell ref="AU83:AW83"/>
    <mergeCell ref="B83:H83"/>
    <mergeCell ref="I83:J83"/>
    <mergeCell ref="K83:M83"/>
    <mergeCell ref="N83:P83"/>
    <mergeCell ref="Q83:S83"/>
    <mergeCell ref="T83:V83"/>
    <mergeCell ref="W83:Y83"/>
    <mergeCell ref="AI1:AL2"/>
    <mergeCell ref="AM1:AQ1"/>
    <mergeCell ref="AS1:AW2"/>
    <mergeCell ref="AM2:AQ2"/>
    <mergeCell ref="B1:D2"/>
    <mergeCell ref="E1:J2"/>
    <mergeCell ref="K1:L2"/>
    <mergeCell ref="M1:N2"/>
    <mergeCell ref="O1:Q2"/>
    <mergeCell ref="R1:AD2"/>
    <mergeCell ref="AE1:AH2"/>
    <mergeCell ref="Z8:AF9"/>
    <mergeCell ref="AG8:AH9"/>
    <mergeCell ref="AI8:AK9"/>
    <mergeCell ref="AL8:AQ8"/>
    <mergeCell ref="AL9:AN9"/>
    <mergeCell ref="AO9:AQ9"/>
    <mergeCell ref="N8:S8"/>
    <mergeCell ref="N9:P9"/>
    <mergeCell ref="Q9:S9"/>
    <mergeCell ref="AR9:AT9"/>
    <mergeCell ref="AU9:AW9"/>
    <mergeCell ref="B4:AW5"/>
    <mergeCell ref="B6:AW7"/>
    <mergeCell ref="B8:H9"/>
    <mergeCell ref="I8:J9"/>
    <mergeCell ref="K8:M9"/>
    <mergeCell ref="T8:Y8"/>
    <mergeCell ref="AR8:AW8"/>
    <mergeCell ref="AR10:AT10"/>
    <mergeCell ref="AU10:AW10"/>
    <mergeCell ref="T10:V10"/>
    <mergeCell ref="W10:Y10"/>
    <mergeCell ref="Z10:AF10"/>
    <mergeCell ref="AG10:AH10"/>
    <mergeCell ref="AI10:AK10"/>
    <mergeCell ref="AL10:AN10"/>
    <mergeCell ref="AO10:AQ10"/>
    <mergeCell ref="T9:V9"/>
    <mergeCell ref="W9:Y9"/>
    <mergeCell ref="B10:H10"/>
    <mergeCell ref="I10:J10"/>
    <mergeCell ref="K10:M10"/>
    <mergeCell ref="N10:P10"/>
    <mergeCell ref="Q10:S10"/>
    <mergeCell ref="Z11:AF11"/>
    <mergeCell ref="AG11:AH11"/>
    <mergeCell ref="AI11:AK11"/>
    <mergeCell ref="AL11:AN11"/>
    <mergeCell ref="AO11:AQ11"/>
    <mergeCell ref="AR11:AT11"/>
    <mergeCell ref="AU11:AW11"/>
    <mergeCell ref="B11:H11"/>
    <mergeCell ref="I11:J11"/>
    <mergeCell ref="K11:M11"/>
    <mergeCell ref="N11:P11"/>
    <mergeCell ref="Q11:S11"/>
    <mergeCell ref="T11:V11"/>
    <mergeCell ref="W11:Y11"/>
    <mergeCell ref="Z12:AF12"/>
    <mergeCell ref="AG12:AH12"/>
    <mergeCell ref="AI12:AK12"/>
    <mergeCell ref="AL12:AN12"/>
    <mergeCell ref="AO12:AQ12"/>
    <mergeCell ref="AR12:AT12"/>
    <mergeCell ref="AU12:AW12"/>
    <mergeCell ref="B12:H12"/>
    <mergeCell ref="I12:J12"/>
    <mergeCell ref="K12:M12"/>
    <mergeCell ref="N12:P12"/>
    <mergeCell ref="Q12:S12"/>
    <mergeCell ref="T12:V12"/>
    <mergeCell ref="W12:Y12"/>
    <mergeCell ref="Z16:AF16"/>
    <mergeCell ref="AG16:AH16"/>
    <mergeCell ref="AI16:AK16"/>
    <mergeCell ref="AL16:AN16"/>
    <mergeCell ref="AO16:AQ16"/>
    <mergeCell ref="AR16:AT16"/>
    <mergeCell ref="AU16:AW16"/>
    <mergeCell ref="B16:H16"/>
    <mergeCell ref="I16:J16"/>
    <mergeCell ref="K16:M16"/>
    <mergeCell ref="N16:P16"/>
    <mergeCell ref="Q16:S16"/>
    <mergeCell ref="T16:V16"/>
    <mergeCell ref="W16:Y16"/>
    <mergeCell ref="Z17:AF17"/>
    <mergeCell ref="AG17:AH17"/>
    <mergeCell ref="AI17:AK17"/>
    <mergeCell ref="AL17:AN17"/>
    <mergeCell ref="AO17:AQ17"/>
    <mergeCell ref="AR17:AT17"/>
    <mergeCell ref="AU17:AW17"/>
    <mergeCell ref="B17:H17"/>
    <mergeCell ref="I17:J17"/>
    <mergeCell ref="K17:M17"/>
    <mergeCell ref="N17:P17"/>
    <mergeCell ref="Q17:S17"/>
    <mergeCell ref="T17:V17"/>
    <mergeCell ref="W17:Y17"/>
    <mergeCell ref="Z18:AF18"/>
    <mergeCell ref="AG18:AH18"/>
    <mergeCell ref="AI18:AK18"/>
    <mergeCell ref="AL18:AN18"/>
    <mergeCell ref="AO18:AQ18"/>
    <mergeCell ref="AR18:AT18"/>
    <mergeCell ref="AU18:AW18"/>
    <mergeCell ref="B18:H18"/>
    <mergeCell ref="I18:J18"/>
    <mergeCell ref="K18:M18"/>
    <mergeCell ref="N18:P18"/>
    <mergeCell ref="Q18:S18"/>
    <mergeCell ref="T18:V18"/>
    <mergeCell ref="W18:Y18"/>
    <mergeCell ref="Z19:AF19"/>
    <mergeCell ref="AG19:AH19"/>
    <mergeCell ref="AI19:AK19"/>
    <mergeCell ref="AL19:AN19"/>
    <mergeCell ref="AO19:AQ19"/>
    <mergeCell ref="AR19:AT19"/>
    <mergeCell ref="AU19:AW19"/>
    <mergeCell ref="B19:H19"/>
    <mergeCell ref="I19:J19"/>
    <mergeCell ref="K19:M19"/>
    <mergeCell ref="N19:P19"/>
    <mergeCell ref="Q19:S19"/>
    <mergeCell ref="T19:V19"/>
    <mergeCell ref="W19:Y19"/>
    <mergeCell ref="Z20:AF20"/>
    <mergeCell ref="AG20:AH20"/>
    <mergeCell ref="AI20:AK20"/>
    <mergeCell ref="AL20:AN20"/>
    <mergeCell ref="AO20:AQ20"/>
    <mergeCell ref="AR20:AT20"/>
    <mergeCell ref="AU20:AW20"/>
    <mergeCell ref="B20:H20"/>
    <mergeCell ref="I20:J20"/>
    <mergeCell ref="K20:M20"/>
    <mergeCell ref="N20:P20"/>
    <mergeCell ref="Q20:S20"/>
    <mergeCell ref="T20:V20"/>
    <mergeCell ref="W20:Y20"/>
    <mergeCell ref="Z21:AF21"/>
    <mergeCell ref="AG21:AH21"/>
    <mergeCell ref="AI21:AK21"/>
    <mergeCell ref="AL21:AN21"/>
    <mergeCell ref="AO21:AQ21"/>
    <mergeCell ref="AR21:AT21"/>
    <mergeCell ref="AU21:AW21"/>
    <mergeCell ref="B21:H21"/>
    <mergeCell ref="I21:J21"/>
    <mergeCell ref="K21:M21"/>
    <mergeCell ref="N21:P21"/>
    <mergeCell ref="Q21:S21"/>
    <mergeCell ref="T21:V21"/>
    <mergeCell ref="W21:Y21"/>
    <mergeCell ref="Z22:AF22"/>
    <mergeCell ref="AG22:AH22"/>
    <mergeCell ref="AI22:AK22"/>
    <mergeCell ref="AL22:AN22"/>
    <mergeCell ref="AO22:AQ22"/>
    <mergeCell ref="AR22:AT22"/>
    <mergeCell ref="AU22:AW22"/>
    <mergeCell ref="B22:H22"/>
    <mergeCell ref="I22:J22"/>
    <mergeCell ref="K22:M22"/>
    <mergeCell ref="N22:P22"/>
    <mergeCell ref="Q22:S22"/>
    <mergeCell ref="T22:V22"/>
    <mergeCell ref="W22:Y22"/>
    <mergeCell ref="Z23:AF23"/>
    <mergeCell ref="AG23:AH23"/>
    <mergeCell ref="AI23:AK23"/>
    <mergeCell ref="AL23:AN23"/>
    <mergeCell ref="AO23:AQ23"/>
    <mergeCell ref="AR23:AT23"/>
    <mergeCell ref="AU23:AW23"/>
    <mergeCell ref="B23:H23"/>
    <mergeCell ref="I23:J23"/>
    <mergeCell ref="K23:M23"/>
    <mergeCell ref="N23:P23"/>
    <mergeCell ref="Q23:S23"/>
    <mergeCell ref="T23:V23"/>
    <mergeCell ref="W23:Y23"/>
    <mergeCell ref="Z24:AF24"/>
    <mergeCell ref="AG24:AH24"/>
    <mergeCell ref="AI24:AK24"/>
    <mergeCell ref="AL24:AN24"/>
    <mergeCell ref="AO24:AQ24"/>
    <mergeCell ref="AR24:AT24"/>
    <mergeCell ref="AU24:AW24"/>
    <mergeCell ref="B24:H24"/>
    <mergeCell ref="I24:J24"/>
    <mergeCell ref="K24:M24"/>
    <mergeCell ref="N24:P24"/>
    <mergeCell ref="Q24:S24"/>
    <mergeCell ref="T24:V24"/>
    <mergeCell ref="W24:Y24"/>
    <mergeCell ref="Z25:AF25"/>
    <mergeCell ref="AG25:AH25"/>
    <mergeCell ref="AI25:AK25"/>
    <mergeCell ref="AL25:AN25"/>
    <mergeCell ref="AO25:AQ25"/>
    <mergeCell ref="AR25:AT25"/>
    <mergeCell ref="AU25:AW25"/>
    <mergeCell ref="B25:H25"/>
    <mergeCell ref="I25:J25"/>
    <mergeCell ref="K25:M25"/>
    <mergeCell ref="N25:P25"/>
    <mergeCell ref="Q25:S25"/>
    <mergeCell ref="T25:V25"/>
    <mergeCell ref="W25:Y25"/>
    <mergeCell ref="Z26:AF26"/>
    <mergeCell ref="AG26:AH26"/>
    <mergeCell ref="AI26:AK26"/>
    <mergeCell ref="AL26:AN26"/>
    <mergeCell ref="AO26:AQ26"/>
    <mergeCell ref="AR26:AT26"/>
    <mergeCell ref="AU26:AW26"/>
    <mergeCell ref="B26:H26"/>
    <mergeCell ref="I26:J26"/>
    <mergeCell ref="K26:M26"/>
    <mergeCell ref="N26:P26"/>
    <mergeCell ref="Q26:S26"/>
    <mergeCell ref="T26:V26"/>
    <mergeCell ref="W26:Y26"/>
    <mergeCell ref="Z27:AF27"/>
    <mergeCell ref="AG27:AH27"/>
    <mergeCell ref="AI27:AK27"/>
    <mergeCell ref="AL27:AN27"/>
    <mergeCell ref="AO27:AQ27"/>
    <mergeCell ref="AR27:AT27"/>
    <mergeCell ref="AU27:AW27"/>
    <mergeCell ref="B27:H27"/>
    <mergeCell ref="I27:J27"/>
    <mergeCell ref="K27:M27"/>
    <mergeCell ref="N27:P27"/>
    <mergeCell ref="Q27:S27"/>
    <mergeCell ref="T27:V27"/>
    <mergeCell ref="W27:Y27"/>
    <mergeCell ref="Z28:AF28"/>
    <mergeCell ref="AG28:AH28"/>
    <mergeCell ref="AI28:AK28"/>
    <mergeCell ref="AL28:AN28"/>
    <mergeCell ref="AO28:AQ28"/>
    <mergeCell ref="AR28:AT28"/>
    <mergeCell ref="AU28:AW28"/>
    <mergeCell ref="B28:H28"/>
    <mergeCell ref="I28:J28"/>
    <mergeCell ref="K28:M28"/>
    <mergeCell ref="N28:P28"/>
    <mergeCell ref="Q28:S28"/>
    <mergeCell ref="T28:V28"/>
    <mergeCell ref="W28:Y28"/>
    <mergeCell ref="Z29:AF29"/>
    <mergeCell ref="AG29:AH29"/>
    <mergeCell ref="AI29:AK29"/>
    <mergeCell ref="AL29:AN29"/>
    <mergeCell ref="AO29:AQ29"/>
    <mergeCell ref="AR29:AT29"/>
    <mergeCell ref="AU29:AW29"/>
    <mergeCell ref="B29:H29"/>
    <mergeCell ref="I29:J29"/>
    <mergeCell ref="K29:M29"/>
    <mergeCell ref="N29:P29"/>
    <mergeCell ref="Q29:S29"/>
    <mergeCell ref="T29:V29"/>
    <mergeCell ref="W29:Y29"/>
    <mergeCell ref="Z30:AF30"/>
    <mergeCell ref="AG30:AH30"/>
    <mergeCell ref="AI30:AK30"/>
    <mergeCell ref="AL30:AN30"/>
    <mergeCell ref="AO30:AQ30"/>
    <mergeCell ref="AR30:AT30"/>
    <mergeCell ref="AU30:AW30"/>
    <mergeCell ref="B30:H30"/>
    <mergeCell ref="I30:J30"/>
    <mergeCell ref="K30:M30"/>
    <mergeCell ref="N30:P30"/>
    <mergeCell ref="Q30:S30"/>
    <mergeCell ref="T30:V30"/>
    <mergeCell ref="W30:Y30"/>
    <mergeCell ref="Z31:AF31"/>
    <mergeCell ref="AG31:AH31"/>
    <mergeCell ref="AI31:AK31"/>
    <mergeCell ref="AL31:AN31"/>
    <mergeCell ref="AO31:AQ31"/>
    <mergeCell ref="AR31:AT31"/>
    <mergeCell ref="AU31:AW31"/>
    <mergeCell ref="B31:H31"/>
    <mergeCell ref="I31:J31"/>
    <mergeCell ref="K31:M31"/>
    <mergeCell ref="N31:P31"/>
    <mergeCell ref="Q31:S31"/>
    <mergeCell ref="T31:V31"/>
    <mergeCell ref="W31:Y31"/>
    <mergeCell ref="Z32:AF32"/>
    <mergeCell ref="AG32:AH32"/>
    <mergeCell ref="AI32:AK32"/>
    <mergeCell ref="AL32:AN32"/>
    <mergeCell ref="AO32:AQ32"/>
    <mergeCell ref="AR32:AT32"/>
    <mergeCell ref="AU32:AW32"/>
    <mergeCell ref="B32:H32"/>
    <mergeCell ref="I32:J32"/>
    <mergeCell ref="K32:M32"/>
    <mergeCell ref="N32:P32"/>
    <mergeCell ref="Q32:S32"/>
    <mergeCell ref="T32:V32"/>
    <mergeCell ref="W32:Y32"/>
    <mergeCell ref="Z33:AF33"/>
    <mergeCell ref="AG33:AH33"/>
    <mergeCell ref="AI33:AK33"/>
    <mergeCell ref="AL33:AN33"/>
    <mergeCell ref="AO33:AQ33"/>
    <mergeCell ref="AR33:AT33"/>
    <mergeCell ref="AU33:AW33"/>
    <mergeCell ref="B33:H33"/>
    <mergeCell ref="I33:J33"/>
    <mergeCell ref="K33:M33"/>
    <mergeCell ref="N33:P33"/>
    <mergeCell ref="Q33:S33"/>
    <mergeCell ref="T33:V33"/>
    <mergeCell ref="W33:Y33"/>
    <mergeCell ref="Z34:AF34"/>
    <mergeCell ref="AG34:AH34"/>
    <mergeCell ref="AI34:AK34"/>
    <mergeCell ref="AL34:AN34"/>
    <mergeCell ref="AO34:AQ34"/>
    <mergeCell ref="AR34:AT34"/>
    <mergeCell ref="AU34:AW34"/>
    <mergeCell ref="B34:H34"/>
    <mergeCell ref="I34:J34"/>
    <mergeCell ref="K34:M34"/>
    <mergeCell ref="N34:P34"/>
    <mergeCell ref="Q34:S34"/>
    <mergeCell ref="T34:V34"/>
    <mergeCell ref="W34:Y34"/>
    <mergeCell ref="Z35:AF35"/>
    <mergeCell ref="AG35:AH35"/>
    <mergeCell ref="AI35:AK35"/>
    <mergeCell ref="AL35:AN35"/>
    <mergeCell ref="AO35:AQ35"/>
    <mergeCell ref="AR35:AT35"/>
    <mergeCell ref="AU35:AW35"/>
    <mergeCell ref="B35:H35"/>
    <mergeCell ref="I35:J35"/>
    <mergeCell ref="K35:M35"/>
    <mergeCell ref="N35:P35"/>
    <mergeCell ref="Q35:S35"/>
    <mergeCell ref="T35:V35"/>
    <mergeCell ref="W35:Y35"/>
    <mergeCell ref="Z36:AF36"/>
    <mergeCell ref="AG36:AH36"/>
    <mergeCell ref="AI36:AK36"/>
    <mergeCell ref="AL36:AN36"/>
    <mergeCell ref="AO36:AQ36"/>
    <mergeCell ref="AR36:AT36"/>
    <mergeCell ref="AU36:AW36"/>
    <mergeCell ref="B36:H36"/>
    <mergeCell ref="I36:J36"/>
    <mergeCell ref="K36:M36"/>
    <mergeCell ref="N36:P36"/>
    <mergeCell ref="Q36:S36"/>
    <mergeCell ref="T36:V36"/>
    <mergeCell ref="W36:Y36"/>
    <mergeCell ref="Z37:AF37"/>
    <mergeCell ref="AG37:AH37"/>
    <mergeCell ref="AI37:AK37"/>
    <mergeCell ref="AL37:AN37"/>
    <mergeCell ref="AO37:AQ37"/>
    <mergeCell ref="AR37:AT37"/>
    <mergeCell ref="AU37:AW37"/>
    <mergeCell ref="B37:H37"/>
    <mergeCell ref="I37:J37"/>
    <mergeCell ref="K37:M37"/>
    <mergeCell ref="N37:P37"/>
    <mergeCell ref="Q37:S37"/>
    <mergeCell ref="T37:V37"/>
    <mergeCell ref="W37:Y37"/>
    <mergeCell ref="Z38:AF38"/>
    <mergeCell ref="AG38:AH38"/>
    <mergeCell ref="AI38:AK38"/>
    <mergeCell ref="AL38:AN38"/>
    <mergeCell ref="AO38:AQ38"/>
    <mergeCell ref="AR38:AT38"/>
    <mergeCell ref="AU38:AW38"/>
    <mergeCell ref="B38:H38"/>
    <mergeCell ref="I38:J38"/>
    <mergeCell ref="K38:M38"/>
    <mergeCell ref="N38:P38"/>
    <mergeCell ref="Q38:S38"/>
    <mergeCell ref="T38:V38"/>
    <mergeCell ref="W38:Y38"/>
    <mergeCell ref="Z39:AF39"/>
    <mergeCell ref="AG39:AH39"/>
    <mergeCell ref="AI39:AK39"/>
    <mergeCell ref="AL39:AN39"/>
    <mergeCell ref="AO39:AQ39"/>
    <mergeCell ref="AR39:AT39"/>
    <mergeCell ref="AU39:AW39"/>
    <mergeCell ref="B39:H39"/>
    <mergeCell ref="I39:J39"/>
    <mergeCell ref="K39:M39"/>
    <mergeCell ref="N39:P39"/>
    <mergeCell ref="Q39:S39"/>
    <mergeCell ref="T39:V39"/>
    <mergeCell ref="W39:Y39"/>
    <mergeCell ref="Z40:AF40"/>
    <mergeCell ref="AG40:AH40"/>
    <mergeCell ref="AI40:AK40"/>
    <mergeCell ref="AL40:AN40"/>
    <mergeCell ref="AO40:AQ40"/>
    <mergeCell ref="AR40:AT40"/>
    <mergeCell ref="AU40:AW40"/>
    <mergeCell ref="B40:H40"/>
    <mergeCell ref="I40:J40"/>
    <mergeCell ref="K40:M40"/>
    <mergeCell ref="N40:P40"/>
    <mergeCell ref="Q40:S40"/>
    <mergeCell ref="T40:V40"/>
    <mergeCell ref="W40:Y40"/>
    <mergeCell ref="Z41:AF41"/>
    <mergeCell ref="AG41:AH41"/>
    <mergeCell ref="AI41:AK41"/>
    <mergeCell ref="AL41:AN41"/>
    <mergeCell ref="AO41:AQ41"/>
    <mergeCell ref="AR41:AT41"/>
    <mergeCell ref="AU41:AW41"/>
    <mergeCell ref="B41:H41"/>
    <mergeCell ref="I41:J41"/>
    <mergeCell ref="K41:M41"/>
    <mergeCell ref="N41:P41"/>
    <mergeCell ref="Q41:S41"/>
    <mergeCell ref="T41:V41"/>
    <mergeCell ref="W41:Y41"/>
    <mergeCell ref="Z42:AF42"/>
    <mergeCell ref="AG42:AH42"/>
    <mergeCell ref="AI42:AK42"/>
    <mergeCell ref="AL42:AN42"/>
    <mergeCell ref="AO42:AQ42"/>
    <mergeCell ref="AR42:AT42"/>
    <mergeCell ref="AU42:AW42"/>
    <mergeCell ref="B42:H42"/>
    <mergeCell ref="I42:J42"/>
    <mergeCell ref="K42:M42"/>
    <mergeCell ref="N42:P42"/>
    <mergeCell ref="Q42:S42"/>
    <mergeCell ref="T42:V42"/>
    <mergeCell ref="W42:Y42"/>
    <mergeCell ref="Z43:AF43"/>
    <mergeCell ref="AG43:AH43"/>
    <mergeCell ref="AI43:AK43"/>
    <mergeCell ref="AL43:AN43"/>
    <mergeCell ref="AO43:AQ43"/>
    <mergeCell ref="AR43:AT43"/>
    <mergeCell ref="AU43:AW43"/>
    <mergeCell ref="B43:H43"/>
    <mergeCell ref="I43:J43"/>
    <mergeCell ref="K43:M43"/>
    <mergeCell ref="N43:P43"/>
    <mergeCell ref="Q43:S43"/>
    <mergeCell ref="T43:V43"/>
    <mergeCell ref="W43:Y43"/>
    <mergeCell ref="Z44:AF44"/>
    <mergeCell ref="AG44:AH44"/>
    <mergeCell ref="AI44:AK44"/>
    <mergeCell ref="AL44:AN44"/>
    <mergeCell ref="AO44:AQ44"/>
    <mergeCell ref="AR44:AT44"/>
    <mergeCell ref="AU44:AW44"/>
    <mergeCell ref="B44:H44"/>
    <mergeCell ref="I44:J44"/>
    <mergeCell ref="K44:M44"/>
    <mergeCell ref="N44:P44"/>
    <mergeCell ref="Q44:S44"/>
    <mergeCell ref="T44:V44"/>
    <mergeCell ref="W44:Y44"/>
    <mergeCell ref="Z45:AF45"/>
    <mergeCell ref="AG45:AH45"/>
    <mergeCell ref="AI45:AK45"/>
    <mergeCell ref="AL45:AN45"/>
    <mergeCell ref="AO45:AQ45"/>
    <mergeCell ref="AR45:AT45"/>
    <mergeCell ref="AU45:AW45"/>
    <mergeCell ref="B45:H45"/>
    <mergeCell ref="I45:J45"/>
    <mergeCell ref="K45:M45"/>
    <mergeCell ref="N45:P45"/>
    <mergeCell ref="Q45:S45"/>
    <mergeCell ref="T45:V45"/>
    <mergeCell ref="W45:Y45"/>
    <mergeCell ref="Z46:AF46"/>
    <mergeCell ref="AG46:AH46"/>
    <mergeCell ref="AI46:AK46"/>
    <mergeCell ref="AL46:AN46"/>
    <mergeCell ref="AO46:AQ46"/>
    <mergeCell ref="AR46:AT46"/>
    <mergeCell ref="AU46:AW46"/>
    <mergeCell ref="B46:H46"/>
    <mergeCell ref="I46:J46"/>
    <mergeCell ref="K46:M46"/>
    <mergeCell ref="N46:P46"/>
    <mergeCell ref="Q46:S46"/>
    <mergeCell ref="T46:V46"/>
    <mergeCell ref="W46:Y46"/>
    <mergeCell ref="Z47:AF47"/>
    <mergeCell ref="AG47:AH47"/>
    <mergeCell ref="AI47:AK47"/>
    <mergeCell ref="AL47:AN47"/>
    <mergeCell ref="AO47:AQ47"/>
    <mergeCell ref="AR47:AT47"/>
    <mergeCell ref="AU47:AW47"/>
    <mergeCell ref="B47:H47"/>
    <mergeCell ref="I47:J47"/>
    <mergeCell ref="K47:M47"/>
    <mergeCell ref="N47:P47"/>
    <mergeCell ref="Q47:S47"/>
    <mergeCell ref="T47:V47"/>
    <mergeCell ref="W47:Y47"/>
    <mergeCell ref="Z48:AF48"/>
    <mergeCell ref="AG48:AH48"/>
    <mergeCell ref="AI48:AK48"/>
    <mergeCell ref="AL48:AN48"/>
    <mergeCell ref="AO48:AQ48"/>
    <mergeCell ref="AR48:AT48"/>
    <mergeCell ref="AU48:AW48"/>
    <mergeCell ref="B48:H48"/>
    <mergeCell ref="I48:J48"/>
    <mergeCell ref="K48:M48"/>
    <mergeCell ref="N48:P48"/>
    <mergeCell ref="Q48:S48"/>
    <mergeCell ref="T48:V48"/>
    <mergeCell ref="W48:Y48"/>
    <mergeCell ref="Z49:AF49"/>
    <mergeCell ref="AG49:AH49"/>
    <mergeCell ref="AI49:AK49"/>
    <mergeCell ref="AL49:AN49"/>
    <mergeCell ref="AO49:AQ49"/>
    <mergeCell ref="AR49:AT49"/>
    <mergeCell ref="AU49:AW49"/>
    <mergeCell ref="B49:H49"/>
    <mergeCell ref="I49:J49"/>
    <mergeCell ref="K49:M49"/>
    <mergeCell ref="N49:P49"/>
    <mergeCell ref="Q49:S49"/>
    <mergeCell ref="T49:V49"/>
    <mergeCell ref="W49:Y49"/>
    <mergeCell ref="Z50:AF50"/>
    <mergeCell ref="AG50:AH50"/>
    <mergeCell ref="AI50:AK50"/>
    <mergeCell ref="AL50:AN50"/>
    <mergeCell ref="AO50:AQ50"/>
    <mergeCell ref="AR50:AT50"/>
    <mergeCell ref="AU50:AW50"/>
    <mergeCell ref="B50:H50"/>
    <mergeCell ref="I50:J50"/>
    <mergeCell ref="K50:M50"/>
    <mergeCell ref="N50:P50"/>
    <mergeCell ref="Q50:S50"/>
    <mergeCell ref="T50:V50"/>
    <mergeCell ref="W50:Y50"/>
    <mergeCell ref="Z51:AF51"/>
    <mergeCell ref="AG51:AH51"/>
    <mergeCell ref="AI51:AK51"/>
    <mergeCell ref="AL51:AN51"/>
    <mergeCell ref="AO51:AQ51"/>
    <mergeCell ref="AR51:AT51"/>
    <mergeCell ref="AU51:AW51"/>
    <mergeCell ref="B51:H51"/>
    <mergeCell ref="I51:J51"/>
    <mergeCell ref="K51:M51"/>
    <mergeCell ref="N51:P51"/>
    <mergeCell ref="Q51:S51"/>
    <mergeCell ref="T51:V51"/>
    <mergeCell ref="W51:Y51"/>
    <mergeCell ref="Z52:AF52"/>
    <mergeCell ref="AG52:AH52"/>
    <mergeCell ref="AI52:AK52"/>
    <mergeCell ref="AL52:AN52"/>
    <mergeCell ref="AO52:AQ52"/>
    <mergeCell ref="AR52:AT52"/>
    <mergeCell ref="AU52:AW52"/>
    <mergeCell ref="B52:H52"/>
    <mergeCell ref="I52:J52"/>
    <mergeCell ref="K52:M52"/>
    <mergeCell ref="N52:P52"/>
    <mergeCell ref="Q52:S52"/>
    <mergeCell ref="T52:V52"/>
    <mergeCell ref="W52:Y52"/>
    <mergeCell ref="Z53:AF53"/>
    <mergeCell ref="AG53:AH53"/>
    <mergeCell ref="AI53:AK53"/>
    <mergeCell ref="AL53:AN53"/>
    <mergeCell ref="AO53:AQ53"/>
    <mergeCell ref="AR53:AT53"/>
    <mergeCell ref="AU53:AW53"/>
    <mergeCell ref="B53:H53"/>
    <mergeCell ref="I53:J53"/>
    <mergeCell ref="K53:M53"/>
    <mergeCell ref="N53:P53"/>
    <mergeCell ref="Q53:S53"/>
    <mergeCell ref="T53:V53"/>
    <mergeCell ref="W53:Y53"/>
    <mergeCell ref="Z54:AF54"/>
    <mergeCell ref="AG54:AH54"/>
    <mergeCell ref="AI54:AK54"/>
    <mergeCell ref="AL54:AN54"/>
    <mergeCell ref="AO54:AQ54"/>
    <mergeCell ref="AR54:AT54"/>
    <mergeCell ref="AU54:AW54"/>
    <mergeCell ref="B54:H54"/>
    <mergeCell ref="I54:J54"/>
    <mergeCell ref="K54:M54"/>
    <mergeCell ref="N54:P54"/>
    <mergeCell ref="Q54:S54"/>
    <mergeCell ref="T54:V54"/>
    <mergeCell ref="W54:Y54"/>
    <mergeCell ref="Z55:AF55"/>
    <mergeCell ref="AG55:AH55"/>
    <mergeCell ref="AI55:AK55"/>
    <mergeCell ref="AL55:AN55"/>
    <mergeCell ref="AO55:AQ55"/>
    <mergeCell ref="AR55:AT55"/>
    <mergeCell ref="AU55:AW55"/>
    <mergeCell ref="B55:H55"/>
    <mergeCell ref="I55:J55"/>
    <mergeCell ref="K55:M55"/>
    <mergeCell ref="N55:P55"/>
    <mergeCell ref="Q55:S55"/>
    <mergeCell ref="T55:V55"/>
    <mergeCell ref="W55:Y55"/>
    <mergeCell ref="Z56:AF56"/>
    <mergeCell ref="AG56:AH56"/>
    <mergeCell ref="AI56:AK56"/>
    <mergeCell ref="AL56:AN56"/>
    <mergeCell ref="AO56:AQ56"/>
    <mergeCell ref="AR56:AT56"/>
    <mergeCell ref="AU56:AW56"/>
    <mergeCell ref="B56:H56"/>
    <mergeCell ref="I56:J56"/>
    <mergeCell ref="K56:M56"/>
    <mergeCell ref="N56:P56"/>
    <mergeCell ref="Q56:S56"/>
    <mergeCell ref="T56:V56"/>
    <mergeCell ref="W56:Y56"/>
    <mergeCell ref="Z57:AF57"/>
    <mergeCell ref="AG57:AH57"/>
    <mergeCell ref="AI57:AK57"/>
    <mergeCell ref="AL57:AN57"/>
    <mergeCell ref="AO57:AQ57"/>
    <mergeCell ref="AR57:AT57"/>
    <mergeCell ref="AU57:AW57"/>
    <mergeCell ref="B57:H57"/>
    <mergeCell ref="I57:J57"/>
    <mergeCell ref="K57:M57"/>
    <mergeCell ref="N57:P57"/>
    <mergeCell ref="Q57:S57"/>
    <mergeCell ref="T57:V57"/>
    <mergeCell ref="W57:Y57"/>
    <mergeCell ref="Z58:AF58"/>
    <mergeCell ref="AG58:AH58"/>
    <mergeCell ref="AI58:AK58"/>
    <mergeCell ref="AL58:AN58"/>
    <mergeCell ref="AO58:AQ58"/>
    <mergeCell ref="AR58:AT58"/>
    <mergeCell ref="AU58:AW58"/>
    <mergeCell ref="B58:H58"/>
    <mergeCell ref="I58:J58"/>
    <mergeCell ref="K58:M58"/>
    <mergeCell ref="N58:P58"/>
    <mergeCell ref="Q58:S58"/>
    <mergeCell ref="T58:V58"/>
    <mergeCell ref="W58:Y58"/>
    <mergeCell ref="Z59:AF59"/>
    <mergeCell ref="AG59:AH59"/>
    <mergeCell ref="AI59:AK59"/>
    <mergeCell ref="AL59:AN59"/>
    <mergeCell ref="AO59:AQ59"/>
    <mergeCell ref="AR59:AT59"/>
    <mergeCell ref="AU59:AW59"/>
    <mergeCell ref="B59:H59"/>
    <mergeCell ref="I59:J59"/>
    <mergeCell ref="K59:M59"/>
    <mergeCell ref="N59:P59"/>
    <mergeCell ref="Q59:S59"/>
    <mergeCell ref="T59:V59"/>
    <mergeCell ref="W59:Y59"/>
    <mergeCell ref="Z60:AF60"/>
    <mergeCell ref="AG60:AH60"/>
    <mergeCell ref="AI60:AK60"/>
    <mergeCell ref="AL60:AN60"/>
    <mergeCell ref="AO60:AQ60"/>
    <mergeCell ref="AR60:AT60"/>
    <mergeCell ref="AU60:AW60"/>
    <mergeCell ref="B60:H60"/>
    <mergeCell ref="I60:J60"/>
    <mergeCell ref="K60:M60"/>
    <mergeCell ref="N60:P60"/>
    <mergeCell ref="Q60:S60"/>
    <mergeCell ref="T60:V60"/>
    <mergeCell ref="W60:Y60"/>
    <mergeCell ref="Z61:AF61"/>
    <mergeCell ref="AG61:AH61"/>
    <mergeCell ref="AI61:AK61"/>
    <mergeCell ref="AL61:AN61"/>
    <mergeCell ref="AO61:AQ61"/>
    <mergeCell ref="AR61:AT61"/>
    <mergeCell ref="AU61:AW61"/>
    <mergeCell ref="B61:H61"/>
    <mergeCell ref="I61:J61"/>
    <mergeCell ref="K61:M61"/>
    <mergeCell ref="N61:P61"/>
    <mergeCell ref="Q61:S61"/>
    <mergeCell ref="T61:V61"/>
    <mergeCell ref="W61:Y61"/>
    <mergeCell ref="Z62:AF62"/>
    <mergeCell ref="AG62:AH62"/>
    <mergeCell ref="AI62:AK62"/>
    <mergeCell ref="AL62:AN62"/>
    <mergeCell ref="AO62:AQ62"/>
    <mergeCell ref="AR62:AT62"/>
    <mergeCell ref="AU62:AW62"/>
    <mergeCell ref="B62:H62"/>
    <mergeCell ref="I62:J62"/>
    <mergeCell ref="K62:M62"/>
    <mergeCell ref="N62:P62"/>
    <mergeCell ref="Q62:S62"/>
    <mergeCell ref="T62:V62"/>
    <mergeCell ref="W62:Y6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" width="3.25"/>
    <col customWidth="1" min="3" max="3" width="4.0"/>
    <col customWidth="1" min="4" max="5" width="3.25"/>
    <col customWidth="1" min="6" max="6" width="1.38"/>
    <col customWidth="1" min="7" max="9" width="3.25"/>
    <col customWidth="1" min="10" max="10" width="5.75"/>
    <col customWidth="1" min="11" max="12" width="3.25"/>
    <col customWidth="1" min="13" max="14" width="4.5"/>
    <col customWidth="1" min="15" max="18" width="3.75"/>
    <col customWidth="1" min="19" max="30" width="3.25"/>
    <col customWidth="1" min="31" max="32" width="4.63"/>
    <col customWidth="1" min="33" max="47" width="3.25"/>
    <col customWidth="1" min="48" max="50" width="3.88"/>
    <col customWidth="1" min="51" max="51" width="10.75"/>
    <col customWidth="1" min="52" max="56" width="3.25"/>
    <col customWidth="1" min="57" max="57" width="13.63"/>
    <col customWidth="1" min="58" max="58" width="3.25"/>
  </cols>
  <sheetData>
    <row r="1" ht="12.75" customHeight="1">
      <c r="A1" s="330"/>
      <c r="B1" s="233" t="s">
        <v>137</v>
      </c>
      <c r="C1" s="21"/>
      <c r="D1" s="19"/>
      <c r="E1" s="234">
        <f>'SET 3.1 POF'!$D$7</f>
        <v>2022</v>
      </c>
      <c r="F1" s="21"/>
      <c r="G1" s="21"/>
      <c r="H1" s="21"/>
      <c r="I1" s="21"/>
      <c r="J1" s="19"/>
      <c r="K1" s="235" t="s">
        <v>138</v>
      </c>
      <c r="L1" s="19"/>
      <c r="M1" s="236">
        <f>'SET 3.1 POF'!$L$7</f>
        <v>12</v>
      </c>
      <c r="N1" s="19"/>
      <c r="O1" s="235" t="s">
        <v>139</v>
      </c>
      <c r="P1" s="21"/>
      <c r="Q1" s="19"/>
      <c r="R1" s="237" t="str">
        <f>'SET 3.1 POF'!$P$7</f>
        <v>San Nicolás</v>
      </c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19"/>
      <c r="AE1" s="238" t="s">
        <v>140</v>
      </c>
      <c r="AF1" s="21"/>
      <c r="AG1" s="21"/>
      <c r="AH1" s="239"/>
      <c r="AI1" s="240">
        <f>'SET 3.1 POF'!$AG$7</f>
        <v>402</v>
      </c>
      <c r="AJ1" s="21"/>
      <c r="AK1" s="21"/>
      <c r="AL1" s="19"/>
      <c r="AM1" s="241" t="s">
        <v>0</v>
      </c>
      <c r="AN1" s="110"/>
      <c r="AO1" s="110"/>
      <c r="AP1" s="110"/>
      <c r="AQ1" s="242"/>
      <c r="AR1" s="243" t="str">
        <f>IF('SET 3.1 POF'!$U$1="","",'SET 3.1 POF'!$U$1)</f>
        <v/>
      </c>
      <c r="AS1" s="244">
        <f>'SET 3.1 POF'!$AG$1</f>
        <v>44682</v>
      </c>
      <c r="AT1" s="21"/>
      <c r="AU1" s="21"/>
      <c r="AV1" s="21"/>
      <c r="AW1" s="27"/>
      <c r="AX1" s="245"/>
      <c r="AY1" s="245"/>
      <c r="AZ1" s="245"/>
      <c r="BA1" s="245"/>
      <c r="BB1" s="245"/>
      <c r="BC1" s="245"/>
      <c r="BD1" s="245"/>
      <c r="BE1" s="245"/>
      <c r="BF1" s="245"/>
    </row>
    <row r="2" ht="12.75" customHeight="1">
      <c r="A2" s="232"/>
      <c r="B2" s="79"/>
      <c r="C2" s="80"/>
      <c r="D2" s="81"/>
      <c r="E2" s="82"/>
      <c r="F2" s="80"/>
      <c r="G2" s="80"/>
      <c r="H2" s="80"/>
      <c r="I2" s="80"/>
      <c r="J2" s="81"/>
      <c r="K2" s="82"/>
      <c r="L2" s="81"/>
      <c r="M2" s="82"/>
      <c r="N2" s="81"/>
      <c r="O2" s="82"/>
      <c r="P2" s="80"/>
      <c r="Q2" s="81"/>
      <c r="R2" s="82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82"/>
      <c r="AF2" s="80"/>
      <c r="AG2" s="80"/>
      <c r="AH2" s="246"/>
      <c r="AI2" s="82"/>
      <c r="AJ2" s="80"/>
      <c r="AK2" s="80"/>
      <c r="AL2" s="81"/>
      <c r="AM2" s="247" t="s">
        <v>1</v>
      </c>
      <c r="AN2" s="122"/>
      <c r="AO2" s="122"/>
      <c r="AP2" s="122"/>
      <c r="AQ2" s="174"/>
      <c r="AR2" s="248" t="str">
        <f>IF('SET 3.1 POF'!$AC$1="","",'SET 3.1 POF'!$AC$1)</f>
        <v/>
      </c>
      <c r="AS2" s="79"/>
      <c r="AT2" s="80"/>
      <c r="AU2" s="80"/>
      <c r="AV2" s="80"/>
      <c r="AW2" s="84"/>
      <c r="AX2" s="245"/>
      <c r="AY2" s="245"/>
      <c r="AZ2" s="245"/>
      <c r="BA2" s="245"/>
      <c r="BB2" s="245"/>
      <c r="BC2" s="245"/>
      <c r="BD2" s="245"/>
      <c r="BE2" s="245"/>
      <c r="BF2" s="245"/>
    </row>
    <row r="3" ht="12.75" customHeight="1">
      <c r="A3" s="232"/>
      <c r="B3" s="249"/>
      <c r="C3" s="249"/>
      <c r="D3" s="249"/>
      <c r="E3" s="250"/>
      <c r="F3" s="250"/>
      <c r="G3" s="250"/>
      <c r="H3" s="250"/>
      <c r="I3" s="250"/>
      <c r="J3" s="250"/>
      <c r="K3" s="249"/>
      <c r="L3" s="249"/>
      <c r="M3" s="251"/>
      <c r="N3" s="251"/>
      <c r="O3" s="249"/>
      <c r="P3" s="249"/>
      <c r="Q3" s="249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3"/>
      <c r="AF3" s="253"/>
      <c r="AG3" s="253"/>
      <c r="AH3" s="253"/>
      <c r="AI3" s="253"/>
      <c r="AJ3" s="253"/>
      <c r="AK3" s="254"/>
      <c r="AL3" s="254"/>
      <c r="AM3" s="255"/>
      <c r="AN3" s="255"/>
      <c r="AO3" s="255"/>
      <c r="AP3" s="255"/>
      <c r="AQ3" s="25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</row>
    <row r="4" ht="12.75" customHeight="1">
      <c r="A4" s="245"/>
      <c r="B4" s="256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8"/>
      <c r="P4" s="258"/>
      <c r="Q4" s="258"/>
      <c r="R4" s="258"/>
      <c r="S4" s="258"/>
      <c r="T4" s="258"/>
      <c r="U4" s="258"/>
      <c r="V4" s="259" t="s">
        <v>141</v>
      </c>
      <c r="W4" s="7"/>
      <c r="X4" s="7"/>
      <c r="Y4" s="8"/>
      <c r="Z4" s="259" t="s">
        <v>240</v>
      </c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  <c r="AL4" s="259"/>
      <c r="AM4" s="260"/>
      <c r="AN4" s="261"/>
      <c r="AO4" s="7"/>
      <c r="AP4" s="7"/>
      <c r="AQ4" s="260"/>
      <c r="AR4" s="262"/>
      <c r="AS4" s="261"/>
      <c r="AT4" s="7"/>
      <c r="AU4" s="7"/>
      <c r="AV4" s="8"/>
      <c r="AW4" s="245"/>
      <c r="AX4" s="245"/>
      <c r="AY4" s="245"/>
      <c r="AZ4" s="245"/>
      <c r="BA4" s="245"/>
      <c r="BB4" s="245"/>
      <c r="BC4" s="245"/>
      <c r="BD4" s="245"/>
      <c r="BE4" s="245"/>
      <c r="BF4" s="245"/>
    </row>
    <row r="5" ht="12.75" customHeight="1">
      <c r="A5" s="245"/>
      <c r="B5" s="263" t="s">
        <v>241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64"/>
      <c r="Z5" s="265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64"/>
      <c r="AW5" s="245"/>
      <c r="AX5" s="245"/>
      <c r="AY5" s="245"/>
      <c r="AZ5" s="245"/>
      <c r="BA5" s="245"/>
      <c r="BB5" s="245"/>
      <c r="BC5" s="245"/>
      <c r="BD5" s="245"/>
      <c r="BE5" s="245"/>
      <c r="BF5" s="245"/>
    </row>
    <row r="6" ht="12.75" customHeight="1">
      <c r="A6" s="245"/>
      <c r="B6" s="101"/>
      <c r="Y6" s="4"/>
      <c r="Z6" s="101"/>
      <c r="AV6" s="4"/>
      <c r="AW6" s="245"/>
      <c r="AX6" s="245"/>
      <c r="AY6" s="245"/>
      <c r="AZ6" s="245"/>
      <c r="BA6" s="245"/>
      <c r="BB6" s="245"/>
      <c r="BC6" s="245"/>
      <c r="BD6" s="245"/>
      <c r="BE6" s="245"/>
      <c r="BF6" s="245"/>
    </row>
    <row r="7" ht="12.75" customHeight="1">
      <c r="A7" s="245"/>
      <c r="B7" s="101"/>
      <c r="Y7" s="4"/>
      <c r="Z7" s="101"/>
      <c r="AV7" s="4"/>
      <c r="AW7" s="245"/>
      <c r="AX7" s="245"/>
      <c r="AY7" s="245"/>
      <c r="AZ7" s="245"/>
      <c r="BA7" s="245"/>
      <c r="BB7" s="245"/>
      <c r="BC7" s="245"/>
      <c r="BD7" s="245"/>
      <c r="BE7" s="245"/>
      <c r="BF7" s="245"/>
    </row>
    <row r="8" ht="12.75" customHeight="1">
      <c r="A8" s="245"/>
      <c r="B8" s="101"/>
      <c r="Y8" s="4"/>
      <c r="Z8" s="101"/>
      <c r="AV8" s="4"/>
      <c r="AW8" s="245"/>
      <c r="AX8" s="245"/>
      <c r="AY8" s="245"/>
      <c r="AZ8" s="245"/>
      <c r="BA8" s="245"/>
      <c r="BB8" s="245"/>
      <c r="BC8" s="245"/>
      <c r="BD8" s="245"/>
      <c r="BE8" s="245"/>
      <c r="BF8" s="245"/>
    </row>
    <row r="9" ht="12.75" customHeight="1">
      <c r="A9" s="245"/>
      <c r="B9" s="101"/>
      <c r="Y9" s="4"/>
      <c r="Z9" s="101"/>
      <c r="AV9" s="4"/>
      <c r="AW9" s="245"/>
      <c r="AX9" s="245"/>
      <c r="AY9" s="245"/>
      <c r="AZ9" s="245"/>
      <c r="BA9" s="245"/>
      <c r="BB9" s="245"/>
      <c r="BC9" s="245"/>
      <c r="BD9" s="245"/>
      <c r="BE9" s="245"/>
      <c r="BF9" s="245"/>
    </row>
    <row r="10" ht="12.75" customHeight="1">
      <c r="A10" s="245"/>
      <c r="B10" s="101"/>
      <c r="Y10" s="4"/>
      <c r="Z10" s="101"/>
      <c r="AV10" s="4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ht="12.75" customHeight="1">
      <c r="A11" s="245"/>
      <c r="B11" s="101"/>
      <c r="Y11" s="4"/>
      <c r="Z11" s="101"/>
      <c r="AV11" s="4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ht="12.75" customHeight="1">
      <c r="A12" s="245"/>
      <c r="B12" s="101"/>
      <c r="Y12" s="4"/>
      <c r="Z12" s="101"/>
      <c r="AV12" s="4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</row>
    <row r="13" ht="12.75" customHeight="1">
      <c r="A13" s="245"/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4"/>
      <c r="Z13" s="79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4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</row>
    <row r="14" ht="12.0" customHeight="1">
      <c r="A14" s="245"/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5"/>
      <c r="AN14" s="245"/>
      <c r="AO14" s="245"/>
      <c r="AP14" s="245"/>
      <c r="AQ14" s="245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</row>
    <row r="15" ht="25.5" customHeight="1">
      <c r="A15" s="266"/>
      <c r="B15" s="393" t="s">
        <v>242</v>
      </c>
      <c r="C15" s="88"/>
      <c r="D15" s="88"/>
      <c r="E15" s="88"/>
      <c r="F15" s="89"/>
      <c r="G15" s="394" t="s">
        <v>243</v>
      </c>
      <c r="H15" s="21"/>
      <c r="I15" s="21"/>
      <c r="J15" s="27"/>
      <c r="K15" s="395" t="s">
        <v>244</v>
      </c>
      <c r="L15" s="110"/>
      <c r="M15" s="110"/>
      <c r="N15" s="113"/>
      <c r="O15" s="396" t="s">
        <v>245</v>
      </c>
      <c r="P15" s="110"/>
      <c r="Q15" s="110"/>
      <c r="R15" s="113"/>
      <c r="S15" s="397" t="s">
        <v>148</v>
      </c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3"/>
      <c r="AE15" s="398" t="s">
        <v>96</v>
      </c>
      <c r="AF15" s="110"/>
      <c r="AG15" s="110"/>
      <c r="AH15" s="113"/>
      <c r="AI15" s="397" t="s">
        <v>246</v>
      </c>
      <c r="AJ15" s="110"/>
      <c r="AK15" s="110"/>
      <c r="AL15" s="110"/>
      <c r="AM15" s="110"/>
      <c r="AN15" s="110"/>
      <c r="AO15" s="113"/>
      <c r="AP15" s="269" t="s">
        <v>150</v>
      </c>
      <c r="AQ15" s="21"/>
      <c r="AR15" s="21"/>
      <c r="AS15" s="21"/>
      <c r="AT15" s="21"/>
      <c r="AU15" s="19"/>
      <c r="AV15" s="270" t="s">
        <v>151</v>
      </c>
      <c r="AW15" s="21"/>
      <c r="AX15" s="239"/>
      <c r="AY15" s="399" t="s">
        <v>144</v>
      </c>
      <c r="AZ15" s="271" t="s">
        <v>152</v>
      </c>
      <c r="BA15" s="110"/>
      <c r="BB15" s="113"/>
      <c r="BC15" s="269" t="s">
        <v>153</v>
      </c>
      <c r="BD15" s="21"/>
      <c r="BE15" s="27"/>
      <c r="BF15" s="272"/>
    </row>
    <row r="16" ht="25.5" customHeight="1">
      <c r="A16" s="273"/>
      <c r="B16" s="400" t="s">
        <v>247</v>
      </c>
      <c r="C16" s="174"/>
      <c r="D16" s="401" t="s">
        <v>248</v>
      </c>
      <c r="E16" s="122"/>
      <c r="F16" s="125"/>
      <c r="G16" s="79"/>
      <c r="H16" s="80"/>
      <c r="I16" s="80"/>
      <c r="J16" s="84"/>
      <c r="K16" s="274" t="s">
        <v>249</v>
      </c>
      <c r="L16" s="174"/>
      <c r="M16" s="275" t="s">
        <v>250</v>
      </c>
      <c r="N16" s="125"/>
      <c r="O16" s="274" t="s">
        <v>251</v>
      </c>
      <c r="P16" s="174"/>
      <c r="Q16" s="276" t="s">
        <v>252</v>
      </c>
      <c r="R16" s="125"/>
      <c r="S16" s="402" t="s">
        <v>161</v>
      </c>
      <c r="T16" s="174"/>
      <c r="U16" s="275" t="s">
        <v>162</v>
      </c>
      <c r="V16" s="174"/>
      <c r="W16" s="275" t="s">
        <v>163</v>
      </c>
      <c r="X16" s="174"/>
      <c r="Y16" s="275" t="s">
        <v>164</v>
      </c>
      <c r="Z16" s="174"/>
      <c r="AA16" s="275" t="s">
        <v>165</v>
      </c>
      <c r="AB16" s="174"/>
      <c r="AC16" s="275" t="s">
        <v>166</v>
      </c>
      <c r="AD16" s="125"/>
      <c r="AE16" s="403" t="s">
        <v>253</v>
      </c>
      <c r="AF16" s="404" t="s">
        <v>55</v>
      </c>
      <c r="AG16" s="405" t="s">
        <v>254</v>
      </c>
      <c r="AH16" s="125"/>
      <c r="AI16" s="402" t="s">
        <v>53</v>
      </c>
      <c r="AJ16" s="122"/>
      <c r="AK16" s="122"/>
      <c r="AL16" s="174"/>
      <c r="AM16" s="275" t="s">
        <v>17</v>
      </c>
      <c r="AN16" s="122"/>
      <c r="AO16" s="125"/>
      <c r="AP16" s="79"/>
      <c r="AQ16" s="80"/>
      <c r="AR16" s="80"/>
      <c r="AS16" s="80"/>
      <c r="AT16" s="80"/>
      <c r="AU16" s="81"/>
      <c r="AV16" s="82"/>
      <c r="AW16" s="80"/>
      <c r="AX16" s="246"/>
      <c r="AY16" s="171"/>
      <c r="AZ16" s="278" t="s">
        <v>56</v>
      </c>
      <c r="BA16" s="279" t="s">
        <v>167</v>
      </c>
      <c r="BB16" s="280" t="s">
        <v>168</v>
      </c>
      <c r="BC16" s="79"/>
      <c r="BD16" s="80"/>
      <c r="BE16" s="84"/>
      <c r="BF16" s="281"/>
    </row>
    <row r="17" ht="37.5" customHeight="1">
      <c r="A17" s="406"/>
      <c r="B17" s="407"/>
      <c r="C17" s="44"/>
      <c r="D17" s="408">
        <v>1127.0</v>
      </c>
      <c r="E17" s="46"/>
      <c r="F17" s="52"/>
      <c r="G17" s="409" t="s">
        <v>255</v>
      </c>
      <c r="H17" s="110"/>
      <c r="I17" s="110"/>
      <c r="J17" s="113"/>
      <c r="K17" s="410">
        <v>15.0</v>
      </c>
      <c r="L17" s="242"/>
      <c r="M17" s="315">
        <v>195.0</v>
      </c>
      <c r="N17" s="52"/>
      <c r="O17" s="411">
        <v>44622.0</v>
      </c>
      <c r="P17" s="44"/>
      <c r="Q17" s="412">
        <v>44701.0</v>
      </c>
      <c r="R17" s="52"/>
      <c r="S17" s="413" t="s">
        <v>174</v>
      </c>
      <c r="T17" s="44"/>
      <c r="U17" s="414" t="s">
        <v>174</v>
      </c>
      <c r="V17" s="242"/>
      <c r="W17" s="305" t="s">
        <v>256</v>
      </c>
      <c r="X17" s="44"/>
      <c r="Y17" s="305" t="s">
        <v>256</v>
      </c>
      <c r="Z17" s="44"/>
      <c r="AA17" s="305" t="s">
        <v>256</v>
      </c>
      <c r="AB17" s="44"/>
      <c r="AC17" s="305" t="s">
        <v>174</v>
      </c>
      <c r="AD17" s="52"/>
      <c r="AE17" s="415">
        <v>0.0</v>
      </c>
      <c r="AF17" s="416">
        <v>8.0</v>
      </c>
      <c r="AG17" s="417">
        <f t="shared" ref="AG17:AG185" si="1">AE17+AF17</f>
        <v>8</v>
      </c>
      <c r="AH17" s="52"/>
      <c r="AI17" s="418" t="s">
        <v>257</v>
      </c>
      <c r="AJ17" s="110"/>
      <c r="AK17" s="110"/>
      <c r="AL17" s="242"/>
      <c r="AM17" s="305" t="s">
        <v>11</v>
      </c>
      <c r="AN17" s="46"/>
      <c r="AO17" s="52"/>
      <c r="AP17" s="418" t="s">
        <v>258</v>
      </c>
      <c r="AQ17" s="110"/>
      <c r="AR17" s="110"/>
      <c r="AS17" s="110"/>
      <c r="AT17" s="110"/>
      <c r="AU17" s="242"/>
      <c r="AV17" s="315">
        <v>2.7215107669E10</v>
      </c>
      <c r="AW17" s="46"/>
      <c r="AX17" s="419"/>
      <c r="AY17" s="420">
        <v>975305.0</v>
      </c>
      <c r="AZ17" s="421" t="s">
        <v>181</v>
      </c>
      <c r="BA17" s="309"/>
      <c r="BB17" s="310"/>
      <c r="BC17" s="311" t="s">
        <v>259</v>
      </c>
      <c r="BD17" s="46"/>
      <c r="BE17" s="52"/>
      <c r="BF17" s="249"/>
    </row>
    <row r="18" ht="37.5" customHeight="1">
      <c r="A18" s="406"/>
      <c r="B18" s="407"/>
      <c r="C18" s="44"/>
      <c r="D18" s="408">
        <v>1128.0</v>
      </c>
      <c r="E18" s="46"/>
      <c r="F18" s="52"/>
      <c r="G18" s="313" t="s">
        <v>204</v>
      </c>
      <c r="H18" s="46"/>
      <c r="I18" s="46"/>
      <c r="J18" s="52"/>
      <c r="K18" s="311">
        <v>15.0</v>
      </c>
      <c r="L18" s="44"/>
      <c r="M18" s="315">
        <v>211.0</v>
      </c>
      <c r="N18" s="52"/>
      <c r="O18" s="411">
        <v>44621.0</v>
      </c>
      <c r="P18" s="44"/>
      <c r="Q18" s="422">
        <v>44700.0</v>
      </c>
      <c r="R18" s="52"/>
      <c r="S18" s="306" t="s">
        <v>260</v>
      </c>
      <c r="T18" s="44"/>
      <c r="U18" s="305" t="s">
        <v>174</v>
      </c>
      <c r="V18" s="44"/>
      <c r="W18" s="423" t="s">
        <v>260</v>
      </c>
      <c r="X18" s="44"/>
      <c r="Y18" s="423" t="s">
        <v>260</v>
      </c>
      <c r="Z18" s="44"/>
      <c r="AA18" s="305" t="s">
        <v>174</v>
      </c>
      <c r="AB18" s="44"/>
      <c r="AC18" s="423" t="s">
        <v>174</v>
      </c>
      <c r="AD18" s="52"/>
      <c r="AE18" s="424">
        <v>0.0</v>
      </c>
      <c r="AF18" s="416">
        <v>9.0</v>
      </c>
      <c r="AG18" s="417">
        <f t="shared" si="1"/>
        <v>9</v>
      </c>
      <c r="AH18" s="52"/>
      <c r="AI18" s="306" t="s">
        <v>257</v>
      </c>
      <c r="AJ18" s="46"/>
      <c r="AK18" s="46"/>
      <c r="AL18" s="44"/>
      <c r="AM18" s="305" t="s">
        <v>11</v>
      </c>
      <c r="AN18" s="46"/>
      <c r="AO18" s="52"/>
      <c r="AP18" s="306" t="s">
        <v>258</v>
      </c>
      <c r="AQ18" s="46"/>
      <c r="AR18" s="46"/>
      <c r="AS18" s="46"/>
      <c r="AT18" s="46"/>
      <c r="AU18" s="44"/>
      <c r="AV18" s="315">
        <v>2.7215107669E10</v>
      </c>
      <c r="AW18" s="46"/>
      <c r="AX18" s="52"/>
      <c r="AY18" s="425">
        <v>551304.0</v>
      </c>
      <c r="AZ18" s="421" t="s">
        <v>181</v>
      </c>
      <c r="BA18" s="316" t="s">
        <v>181</v>
      </c>
      <c r="BB18" s="310"/>
      <c r="BC18" s="311" t="s">
        <v>261</v>
      </c>
      <c r="BD18" s="46"/>
      <c r="BE18" s="52"/>
      <c r="BF18" s="249"/>
    </row>
    <row r="19" ht="37.5" customHeight="1">
      <c r="A19" s="426"/>
      <c r="B19" s="407"/>
      <c r="C19" s="44"/>
      <c r="D19" s="408">
        <v>1130.0</v>
      </c>
      <c r="E19" s="46"/>
      <c r="F19" s="52"/>
      <c r="G19" s="313" t="s">
        <v>262</v>
      </c>
      <c r="H19" s="46"/>
      <c r="I19" s="46"/>
      <c r="J19" s="52"/>
      <c r="K19" s="311">
        <v>15.0</v>
      </c>
      <c r="L19" s="44"/>
      <c r="M19" s="315">
        <v>195.0</v>
      </c>
      <c r="N19" s="52"/>
      <c r="O19" s="411">
        <v>44620.0</v>
      </c>
      <c r="P19" s="44"/>
      <c r="Q19" s="422">
        <v>44700.0</v>
      </c>
      <c r="R19" s="52"/>
      <c r="S19" s="306" t="s">
        <v>263</v>
      </c>
      <c r="T19" s="44"/>
      <c r="U19" s="305" t="s">
        <v>174</v>
      </c>
      <c r="V19" s="44"/>
      <c r="W19" s="423" t="s">
        <v>263</v>
      </c>
      <c r="X19" s="44"/>
      <c r="Y19" s="423" t="s">
        <v>263</v>
      </c>
      <c r="Z19" s="44"/>
      <c r="AA19" s="305" t="s">
        <v>174</v>
      </c>
      <c r="AB19" s="44"/>
      <c r="AC19" s="423" t="s">
        <v>174</v>
      </c>
      <c r="AD19" s="52"/>
      <c r="AE19" s="424">
        <v>2.0</v>
      </c>
      <c r="AF19" s="416">
        <v>3.0</v>
      </c>
      <c r="AG19" s="417">
        <f t="shared" si="1"/>
        <v>5</v>
      </c>
      <c r="AH19" s="52"/>
      <c r="AI19" s="306" t="s">
        <v>257</v>
      </c>
      <c r="AJ19" s="46"/>
      <c r="AK19" s="46"/>
      <c r="AL19" s="44"/>
      <c r="AM19" s="305" t="s">
        <v>11</v>
      </c>
      <c r="AN19" s="46"/>
      <c r="AO19" s="52"/>
      <c r="AP19" s="306" t="s">
        <v>258</v>
      </c>
      <c r="AQ19" s="46"/>
      <c r="AR19" s="46"/>
      <c r="AS19" s="46"/>
      <c r="AT19" s="46"/>
      <c r="AU19" s="44"/>
      <c r="AV19" s="315">
        <v>2.7215107669E10</v>
      </c>
      <c r="AW19" s="46"/>
      <c r="AX19" s="52"/>
      <c r="AY19" s="425">
        <v>975306.0</v>
      </c>
      <c r="AZ19" s="421"/>
      <c r="BA19" s="316" t="s">
        <v>181</v>
      </c>
      <c r="BB19" s="310"/>
      <c r="BC19" s="311" t="s">
        <v>264</v>
      </c>
      <c r="BD19" s="46"/>
      <c r="BE19" s="52"/>
      <c r="BF19" s="427"/>
    </row>
    <row r="20" ht="37.5" customHeight="1">
      <c r="A20" s="406"/>
      <c r="B20" s="407"/>
      <c r="C20" s="44"/>
      <c r="D20" s="408">
        <v>1131.0</v>
      </c>
      <c r="E20" s="46"/>
      <c r="F20" s="52"/>
      <c r="G20" s="313" t="s">
        <v>265</v>
      </c>
      <c r="H20" s="46"/>
      <c r="I20" s="46"/>
      <c r="J20" s="52"/>
      <c r="K20" s="311">
        <v>15.0</v>
      </c>
      <c r="L20" s="44"/>
      <c r="M20" s="315">
        <v>159.0</v>
      </c>
      <c r="N20" s="52"/>
      <c r="O20" s="411">
        <v>44620.0</v>
      </c>
      <c r="P20" s="44"/>
      <c r="Q20" s="422">
        <v>44680.0</v>
      </c>
      <c r="R20" s="52"/>
      <c r="S20" s="428" t="s">
        <v>256</v>
      </c>
      <c r="T20" s="44"/>
      <c r="U20" s="305" t="s">
        <v>174</v>
      </c>
      <c r="V20" s="44"/>
      <c r="W20" s="423" t="s">
        <v>256</v>
      </c>
      <c r="X20" s="44"/>
      <c r="Y20" s="305" t="s">
        <v>174</v>
      </c>
      <c r="Z20" s="44"/>
      <c r="AA20" s="423" t="s">
        <v>256</v>
      </c>
      <c r="AB20" s="44"/>
      <c r="AC20" s="423" t="s">
        <v>174</v>
      </c>
      <c r="AD20" s="52"/>
      <c r="AE20" s="424">
        <v>0.0</v>
      </c>
      <c r="AF20" s="416">
        <v>5.0</v>
      </c>
      <c r="AG20" s="417">
        <f t="shared" si="1"/>
        <v>5</v>
      </c>
      <c r="AH20" s="52"/>
      <c r="AI20" s="306" t="s">
        <v>257</v>
      </c>
      <c r="AJ20" s="46"/>
      <c r="AK20" s="46"/>
      <c r="AL20" s="44"/>
      <c r="AM20" s="305" t="s">
        <v>11</v>
      </c>
      <c r="AN20" s="46"/>
      <c r="AO20" s="52"/>
      <c r="AP20" s="306" t="s">
        <v>266</v>
      </c>
      <c r="AQ20" s="46"/>
      <c r="AR20" s="46"/>
      <c r="AS20" s="46"/>
      <c r="AT20" s="46"/>
      <c r="AU20" s="44"/>
      <c r="AV20" s="315">
        <v>2.7287708225E10</v>
      </c>
      <c r="AW20" s="46"/>
      <c r="AX20" s="52"/>
      <c r="AY20" s="425">
        <v>553928.0</v>
      </c>
      <c r="AZ20" s="429"/>
      <c r="BA20" s="316" t="s">
        <v>181</v>
      </c>
      <c r="BB20" s="310"/>
      <c r="BC20" s="311" t="s">
        <v>264</v>
      </c>
      <c r="BD20" s="46"/>
      <c r="BE20" s="52"/>
      <c r="BF20" s="249"/>
    </row>
    <row r="21" ht="37.5" customHeight="1">
      <c r="A21" s="406"/>
      <c r="B21" s="407"/>
      <c r="C21" s="44"/>
      <c r="D21" s="408">
        <v>1132.0</v>
      </c>
      <c r="E21" s="46"/>
      <c r="F21" s="52"/>
      <c r="G21" s="313" t="s">
        <v>267</v>
      </c>
      <c r="H21" s="46"/>
      <c r="I21" s="46"/>
      <c r="J21" s="52"/>
      <c r="K21" s="311">
        <v>15.0</v>
      </c>
      <c r="L21" s="44"/>
      <c r="M21" s="315">
        <v>159.0</v>
      </c>
      <c r="N21" s="52"/>
      <c r="O21" s="411">
        <v>44621.0</v>
      </c>
      <c r="P21" s="44"/>
      <c r="Q21" s="422">
        <v>44679.0</v>
      </c>
      <c r="R21" s="52"/>
      <c r="S21" s="306" t="s">
        <v>174</v>
      </c>
      <c r="T21" s="44"/>
      <c r="U21" s="305" t="s">
        <v>268</v>
      </c>
      <c r="V21" s="44"/>
      <c r="W21" s="423" t="s">
        <v>268</v>
      </c>
      <c r="X21" s="44"/>
      <c r="Y21" s="423" t="s">
        <v>268</v>
      </c>
      <c r="Z21" s="44"/>
      <c r="AA21" s="305" t="s">
        <v>174</v>
      </c>
      <c r="AB21" s="44"/>
      <c r="AC21" s="423" t="s">
        <v>174</v>
      </c>
      <c r="AD21" s="52"/>
      <c r="AE21" s="424">
        <v>0.0</v>
      </c>
      <c r="AF21" s="416">
        <v>6.0</v>
      </c>
      <c r="AG21" s="417">
        <f t="shared" si="1"/>
        <v>6</v>
      </c>
      <c r="AH21" s="52"/>
      <c r="AI21" s="306" t="s">
        <v>257</v>
      </c>
      <c r="AJ21" s="46"/>
      <c r="AK21" s="46"/>
      <c r="AL21" s="44"/>
      <c r="AM21" s="305" t="s">
        <v>11</v>
      </c>
      <c r="AN21" s="46"/>
      <c r="AO21" s="52"/>
      <c r="AP21" s="306" t="s">
        <v>266</v>
      </c>
      <c r="AQ21" s="46"/>
      <c r="AR21" s="46"/>
      <c r="AS21" s="46"/>
      <c r="AT21" s="46"/>
      <c r="AU21" s="44"/>
      <c r="AV21" s="315">
        <v>2.7287708225E10</v>
      </c>
      <c r="AW21" s="46"/>
      <c r="AX21" s="52"/>
      <c r="AY21" s="425">
        <v>1858933.0</v>
      </c>
      <c r="AZ21" s="429"/>
      <c r="BA21" s="316" t="s">
        <v>181</v>
      </c>
      <c r="BB21" s="310"/>
      <c r="BC21" s="311" t="s">
        <v>264</v>
      </c>
      <c r="BD21" s="46"/>
      <c r="BE21" s="52"/>
      <c r="BF21" s="249"/>
    </row>
    <row r="22" ht="37.5" customHeight="1">
      <c r="A22" s="406"/>
      <c r="B22" s="407"/>
      <c r="C22" s="44"/>
      <c r="D22" s="408">
        <v>1171.0</v>
      </c>
      <c r="E22" s="46"/>
      <c r="F22" s="52"/>
      <c r="G22" s="313" t="s">
        <v>206</v>
      </c>
      <c r="H22" s="46"/>
      <c r="I22" s="46"/>
      <c r="J22" s="52"/>
      <c r="K22" s="317"/>
      <c r="L22" s="44"/>
      <c r="M22" s="315">
        <v>300.0</v>
      </c>
      <c r="N22" s="52"/>
      <c r="O22" s="411">
        <v>44706.0</v>
      </c>
      <c r="P22" s="44"/>
      <c r="Q22" s="422">
        <v>44854.0</v>
      </c>
      <c r="R22" s="52"/>
      <c r="S22" s="306" t="s">
        <v>174</v>
      </c>
      <c r="T22" s="44"/>
      <c r="U22" s="305" t="s">
        <v>174</v>
      </c>
      <c r="V22" s="44"/>
      <c r="W22" s="423" t="s">
        <v>256</v>
      </c>
      <c r="X22" s="44"/>
      <c r="Y22" s="423" t="s">
        <v>256</v>
      </c>
      <c r="Z22" s="44"/>
      <c r="AA22" s="423" t="s">
        <v>256</v>
      </c>
      <c r="AB22" s="44"/>
      <c r="AC22" s="423" t="s">
        <v>174</v>
      </c>
      <c r="AD22" s="52"/>
      <c r="AE22" s="424">
        <v>0.0</v>
      </c>
      <c r="AF22" s="416">
        <v>11.0</v>
      </c>
      <c r="AG22" s="417">
        <f t="shared" si="1"/>
        <v>11</v>
      </c>
      <c r="AH22" s="52"/>
      <c r="AI22" s="306" t="s">
        <v>257</v>
      </c>
      <c r="AJ22" s="46"/>
      <c r="AK22" s="46"/>
      <c r="AL22" s="44"/>
      <c r="AM22" s="305" t="s">
        <v>11</v>
      </c>
      <c r="AN22" s="46"/>
      <c r="AO22" s="52"/>
      <c r="AP22" s="306" t="s">
        <v>258</v>
      </c>
      <c r="AQ22" s="46"/>
      <c r="AR22" s="46"/>
      <c r="AS22" s="46"/>
      <c r="AT22" s="46"/>
      <c r="AU22" s="44"/>
      <c r="AV22" s="315">
        <v>2.7215107669E10</v>
      </c>
      <c r="AW22" s="46"/>
      <c r="AX22" s="52"/>
      <c r="AY22" s="425">
        <v>975305.0</v>
      </c>
      <c r="AZ22" s="421" t="s">
        <v>181</v>
      </c>
      <c r="BA22" s="316"/>
      <c r="BB22" s="310"/>
      <c r="BC22" s="311" t="s">
        <v>259</v>
      </c>
      <c r="BD22" s="46"/>
      <c r="BE22" s="52"/>
      <c r="BF22" s="249"/>
    </row>
    <row r="23" ht="37.5" customHeight="1">
      <c r="A23" s="406"/>
      <c r="B23" s="407"/>
      <c r="C23" s="44"/>
      <c r="D23" s="408">
        <v>1172.0</v>
      </c>
      <c r="E23" s="46"/>
      <c r="F23" s="52"/>
      <c r="G23" s="313" t="s">
        <v>269</v>
      </c>
      <c r="H23" s="46"/>
      <c r="I23" s="46"/>
      <c r="J23" s="52"/>
      <c r="K23" s="317"/>
      <c r="L23" s="44"/>
      <c r="M23" s="315">
        <v>150.0</v>
      </c>
      <c r="N23" s="52"/>
      <c r="O23" s="411">
        <v>44855.0</v>
      </c>
      <c r="P23" s="44"/>
      <c r="Q23" s="422">
        <v>44924.0</v>
      </c>
      <c r="R23" s="52"/>
      <c r="S23" s="306" t="s">
        <v>174</v>
      </c>
      <c r="T23" s="44"/>
      <c r="U23" s="305" t="s">
        <v>174</v>
      </c>
      <c r="V23" s="44"/>
      <c r="W23" s="423" t="s">
        <v>256</v>
      </c>
      <c r="X23" s="44"/>
      <c r="Y23" s="423" t="s">
        <v>256</v>
      </c>
      <c r="Z23" s="44"/>
      <c r="AA23" s="423" t="s">
        <v>256</v>
      </c>
      <c r="AB23" s="44"/>
      <c r="AC23" s="423" t="s">
        <v>174</v>
      </c>
      <c r="AD23" s="52"/>
      <c r="AE23" s="424">
        <v>0.0</v>
      </c>
      <c r="AF23" s="416">
        <v>16.0</v>
      </c>
      <c r="AG23" s="417">
        <f t="shared" si="1"/>
        <v>16</v>
      </c>
      <c r="AH23" s="52"/>
      <c r="AI23" s="306" t="s">
        <v>257</v>
      </c>
      <c r="AJ23" s="46"/>
      <c r="AK23" s="46"/>
      <c r="AL23" s="44"/>
      <c r="AM23" s="305" t="s">
        <v>11</v>
      </c>
      <c r="AN23" s="46"/>
      <c r="AO23" s="52"/>
      <c r="AP23" s="306" t="s">
        <v>258</v>
      </c>
      <c r="AQ23" s="46"/>
      <c r="AR23" s="46"/>
      <c r="AS23" s="46"/>
      <c r="AT23" s="46"/>
      <c r="AU23" s="44"/>
      <c r="AV23" s="315">
        <v>2.7215107669E10</v>
      </c>
      <c r="AW23" s="46"/>
      <c r="AX23" s="52"/>
      <c r="AY23" s="425">
        <v>975305.0</v>
      </c>
      <c r="AZ23" s="421" t="s">
        <v>181</v>
      </c>
      <c r="BA23" s="316"/>
      <c r="BB23" s="310"/>
      <c r="BC23" s="311" t="s">
        <v>259</v>
      </c>
      <c r="BD23" s="46"/>
      <c r="BE23" s="52"/>
      <c r="BF23" s="249"/>
    </row>
    <row r="24" ht="37.5" customHeight="1">
      <c r="A24" s="406"/>
      <c r="B24" s="407"/>
      <c r="C24" s="44"/>
      <c r="D24" s="408">
        <v>1173.0</v>
      </c>
      <c r="E24" s="46"/>
      <c r="F24" s="52"/>
      <c r="G24" s="430" t="s">
        <v>208</v>
      </c>
      <c r="H24" s="31"/>
      <c r="I24" s="31"/>
      <c r="J24" s="431"/>
      <c r="K24" s="311"/>
      <c r="L24" s="44"/>
      <c r="M24" s="315">
        <v>300.0</v>
      </c>
      <c r="N24" s="52"/>
      <c r="O24" s="411">
        <v>44705.0</v>
      </c>
      <c r="P24" s="44"/>
      <c r="Q24" s="422">
        <v>44854.0</v>
      </c>
      <c r="R24" s="52"/>
      <c r="S24" s="306" t="s">
        <v>260</v>
      </c>
      <c r="T24" s="44"/>
      <c r="U24" s="305" t="s">
        <v>174</v>
      </c>
      <c r="V24" s="44"/>
      <c r="W24" s="423" t="s">
        <v>260</v>
      </c>
      <c r="X24" s="44"/>
      <c r="Y24" s="423" t="s">
        <v>260</v>
      </c>
      <c r="Z24" s="44"/>
      <c r="AA24" s="305" t="s">
        <v>174</v>
      </c>
      <c r="AB24" s="44"/>
      <c r="AC24" s="423" t="s">
        <v>174</v>
      </c>
      <c r="AD24" s="52"/>
      <c r="AE24" s="424">
        <v>0.0</v>
      </c>
      <c r="AF24" s="416">
        <v>19.0</v>
      </c>
      <c r="AG24" s="417">
        <f t="shared" si="1"/>
        <v>19</v>
      </c>
      <c r="AH24" s="52"/>
      <c r="AI24" s="306" t="s">
        <v>257</v>
      </c>
      <c r="AJ24" s="46"/>
      <c r="AK24" s="46"/>
      <c r="AL24" s="44"/>
      <c r="AM24" s="305" t="s">
        <v>11</v>
      </c>
      <c r="AN24" s="46"/>
      <c r="AO24" s="52"/>
      <c r="AP24" s="306" t="s">
        <v>258</v>
      </c>
      <c r="AQ24" s="46"/>
      <c r="AR24" s="46"/>
      <c r="AS24" s="46"/>
      <c r="AT24" s="46"/>
      <c r="AU24" s="44"/>
      <c r="AV24" s="315">
        <v>2.7215107669E10</v>
      </c>
      <c r="AW24" s="46"/>
      <c r="AX24" s="52"/>
      <c r="AY24" s="425">
        <v>551304.0</v>
      </c>
      <c r="AZ24" s="421" t="s">
        <v>181</v>
      </c>
      <c r="BA24" s="316" t="s">
        <v>181</v>
      </c>
      <c r="BB24" s="310"/>
      <c r="BC24" s="311" t="s">
        <v>261</v>
      </c>
      <c r="BD24" s="46"/>
      <c r="BE24" s="52"/>
      <c r="BF24" s="249"/>
    </row>
    <row r="25" ht="37.5" customHeight="1">
      <c r="A25" s="426"/>
      <c r="B25" s="407"/>
      <c r="C25" s="44"/>
      <c r="D25" s="408">
        <v>1174.0</v>
      </c>
      <c r="E25" s="46"/>
      <c r="F25" s="52"/>
      <c r="G25" s="313" t="s">
        <v>270</v>
      </c>
      <c r="H25" s="46"/>
      <c r="I25" s="46"/>
      <c r="J25" s="52"/>
      <c r="K25" s="317"/>
      <c r="L25" s="44"/>
      <c r="M25" s="315">
        <v>150.0</v>
      </c>
      <c r="N25" s="52"/>
      <c r="O25" s="411">
        <v>44859.0</v>
      </c>
      <c r="P25" s="44"/>
      <c r="Q25" s="422">
        <v>44924.0</v>
      </c>
      <c r="R25" s="52"/>
      <c r="S25" s="306" t="s">
        <v>260</v>
      </c>
      <c r="T25" s="44"/>
      <c r="U25" s="305" t="s">
        <v>174</v>
      </c>
      <c r="V25" s="44"/>
      <c r="W25" s="423" t="s">
        <v>260</v>
      </c>
      <c r="X25" s="44"/>
      <c r="Y25" s="423" t="s">
        <v>260</v>
      </c>
      <c r="Z25" s="44"/>
      <c r="AA25" s="305" t="s">
        <v>174</v>
      </c>
      <c r="AB25" s="44"/>
      <c r="AC25" s="423" t="s">
        <v>174</v>
      </c>
      <c r="AD25" s="52"/>
      <c r="AE25" s="424">
        <v>0.0</v>
      </c>
      <c r="AF25" s="416">
        <v>16.0</v>
      </c>
      <c r="AG25" s="417">
        <f t="shared" si="1"/>
        <v>16</v>
      </c>
      <c r="AH25" s="52"/>
      <c r="AI25" s="306" t="s">
        <v>257</v>
      </c>
      <c r="AJ25" s="46"/>
      <c r="AK25" s="46"/>
      <c r="AL25" s="44"/>
      <c r="AM25" s="305" t="s">
        <v>11</v>
      </c>
      <c r="AN25" s="46"/>
      <c r="AO25" s="52"/>
      <c r="AP25" s="306" t="s">
        <v>258</v>
      </c>
      <c r="AQ25" s="46"/>
      <c r="AR25" s="46"/>
      <c r="AS25" s="46"/>
      <c r="AT25" s="46"/>
      <c r="AU25" s="44"/>
      <c r="AV25" s="315">
        <v>2.7215107669E10</v>
      </c>
      <c r="AW25" s="46"/>
      <c r="AX25" s="52"/>
      <c r="AY25" s="425">
        <v>551304.0</v>
      </c>
      <c r="AZ25" s="421" t="s">
        <v>181</v>
      </c>
      <c r="BA25" s="316" t="s">
        <v>181</v>
      </c>
      <c r="BB25" s="310"/>
      <c r="BC25" s="311" t="s">
        <v>261</v>
      </c>
      <c r="BD25" s="46"/>
      <c r="BE25" s="52"/>
      <c r="BF25" s="427"/>
    </row>
    <row r="26" ht="37.5" customHeight="1">
      <c r="A26" s="406"/>
      <c r="B26" s="407"/>
      <c r="C26" s="44"/>
      <c r="D26" s="408">
        <v>1175.0</v>
      </c>
      <c r="E26" s="46"/>
      <c r="F26" s="52"/>
      <c r="G26" s="313" t="s">
        <v>271</v>
      </c>
      <c r="H26" s="46"/>
      <c r="I26" s="46"/>
      <c r="J26" s="52"/>
      <c r="K26" s="317"/>
      <c r="L26" s="44"/>
      <c r="M26" s="315">
        <v>600.0</v>
      </c>
      <c r="N26" s="52"/>
      <c r="O26" s="411">
        <v>44704.0</v>
      </c>
      <c r="P26" s="44"/>
      <c r="Q26" s="422">
        <v>45064.0</v>
      </c>
      <c r="R26" s="52"/>
      <c r="S26" s="428" t="s">
        <v>263</v>
      </c>
      <c r="T26" s="44"/>
      <c r="U26" s="305" t="s">
        <v>174</v>
      </c>
      <c r="V26" s="44"/>
      <c r="W26" s="423" t="s">
        <v>263</v>
      </c>
      <c r="X26" s="44"/>
      <c r="Y26" s="423" t="s">
        <v>263</v>
      </c>
      <c r="Z26" s="44"/>
      <c r="AA26" s="305" t="s">
        <v>174</v>
      </c>
      <c r="AB26" s="44"/>
      <c r="AC26" s="423" t="s">
        <v>174</v>
      </c>
      <c r="AD26" s="52"/>
      <c r="AE26" s="424">
        <v>4.0</v>
      </c>
      <c r="AF26" s="416">
        <v>24.0</v>
      </c>
      <c r="AG26" s="417">
        <f t="shared" si="1"/>
        <v>28</v>
      </c>
      <c r="AH26" s="52"/>
      <c r="AI26" s="306" t="s">
        <v>257</v>
      </c>
      <c r="AJ26" s="46"/>
      <c r="AK26" s="46"/>
      <c r="AL26" s="44"/>
      <c r="AM26" s="305" t="s">
        <v>11</v>
      </c>
      <c r="AN26" s="46"/>
      <c r="AO26" s="52"/>
      <c r="AP26" s="306" t="s">
        <v>258</v>
      </c>
      <c r="AQ26" s="46"/>
      <c r="AR26" s="46"/>
      <c r="AS26" s="46"/>
      <c r="AT26" s="46"/>
      <c r="AU26" s="44"/>
      <c r="AV26" s="315">
        <v>2.7215107669E10</v>
      </c>
      <c r="AW26" s="46"/>
      <c r="AX26" s="52"/>
      <c r="AY26" s="425">
        <v>975306.0</v>
      </c>
      <c r="AZ26" s="429"/>
      <c r="BA26" s="316" t="s">
        <v>181</v>
      </c>
      <c r="BB26" s="310"/>
      <c r="BC26" s="311" t="s">
        <v>264</v>
      </c>
      <c r="BD26" s="46"/>
      <c r="BE26" s="52"/>
      <c r="BF26" s="249"/>
    </row>
    <row r="27" ht="37.5" customHeight="1">
      <c r="A27" s="406"/>
      <c r="B27" s="407"/>
      <c r="C27" s="44"/>
      <c r="D27" s="408">
        <v>1176.0</v>
      </c>
      <c r="E27" s="46"/>
      <c r="F27" s="52"/>
      <c r="G27" s="313" t="s">
        <v>272</v>
      </c>
      <c r="H27" s="46"/>
      <c r="I27" s="46"/>
      <c r="J27" s="52"/>
      <c r="K27" s="317"/>
      <c r="L27" s="44"/>
      <c r="M27" s="315">
        <v>600.0</v>
      </c>
      <c r="N27" s="52"/>
      <c r="O27" s="411">
        <v>44683.0</v>
      </c>
      <c r="P27" s="44"/>
      <c r="Q27" s="422">
        <v>45042.0</v>
      </c>
      <c r="R27" s="52"/>
      <c r="S27" s="428" t="s">
        <v>256</v>
      </c>
      <c r="T27" s="44"/>
      <c r="U27" s="305" t="s">
        <v>174</v>
      </c>
      <c r="V27" s="44"/>
      <c r="W27" s="423" t="s">
        <v>256</v>
      </c>
      <c r="X27" s="44"/>
      <c r="Y27" s="305" t="s">
        <v>174</v>
      </c>
      <c r="Z27" s="44"/>
      <c r="AA27" s="423" t="s">
        <v>256</v>
      </c>
      <c r="AB27" s="44"/>
      <c r="AC27" s="423" t="s">
        <v>174</v>
      </c>
      <c r="AD27" s="52"/>
      <c r="AE27" s="424">
        <v>0.0</v>
      </c>
      <c r="AF27" s="416">
        <v>15.0</v>
      </c>
      <c r="AG27" s="417">
        <f t="shared" si="1"/>
        <v>15</v>
      </c>
      <c r="AH27" s="52"/>
      <c r="AI27" s="306" t="s">
        <v>257</v>
      </c>
      <c r="AJ27" s="46"/>
      <c r="AK27" s="46"/>
      <c r="AL27" s="44"/>
      <c r="AM27" s="305" t="s">
        <v>11</v>
      </c>
      <c r="AN27" s="46"/>
      <c r="AO27" s="52"/>
      <c r="AP27" s="306" t="s">
        <v>266</v>
      </c>
      <c r="AQ27" s="46"/>
      <c r="AR27" s="46"/>
      <c r="AS27" s="46"/>
      <c r="AT27" s="46"/>
      <c r="AU27" s="44"/>
      <c r="AV27" s="315">
        <v>2.7287708225E10</v>
      </c>
      <c r="AW27" s="46"/>
      <c r="AX27" s="52"/>
      <c r="AY27" s="425">
        <v>553928.0</v>
      </c>
      <c r="AZ27" s="429"/>
      <c r="BA27" s="316" t="s">
        <v>181</v>
      </c>
      <c r="BB27" s="310"/>
      <c r="BC27" s="311" t="s">
        <v>264</v>
      </c>
      <c r="BD27" s="46"/>
      <c r="BE27" s="52"/>
      <c r="BF27" s="249"/>
    </row>
    <row r="28" ht="37.5" customHeight="1">
      <c r="A28" s="406"/>
      <c r="B28" s="407"/>
      <c r="C28" s="44"/>
      <c r="D28" s="408">
        <v>1177.0</v>
      </c>
      <c r="E28" s="46"/>
      <c r="F28" s="52"/>
      <c r="G28" s="313" t="s">
        <v>273</v>
      </c>
      <c r="H28" s="46"/>
      <c r="I28" s="46"/>
      <c r="J28" s="52"/>
      <c r="K28" s="317"/>
      <c r="L28" s="44"/>
      <c r="M28" s="315">
        <v>600.0</v>
      </c>
      <c r="N28" s="52"/>
      <c r="O28" s="411">
        <v>44684.0</v>
      </c>
      <c r="P28" s="44"/>
      <c r="Q28" s="422">
        <v>45043.0</v>
      </c>
      <c r="R28" s="52"/>
      <c r="S28" s="306" t="s">
        <v>174</v>
      </c>
      <c r="T28" s="44"/>
      <c r="U28" s="305" t="s">
        <v>268</v>
      </c>
      <c r="V28" s="44"/>
      <c r="W28" s="423" t="s">
        <v>268</v>
      </c>
      <c r="X28" s="44"/>
      <c r="Y28" s="423" t="s">
        <v>268</v>
      </c>
      <c r="Z28" s="44"/>
      <c r="AA28" s="305" t="s">
        <v>174</v>
      </c>
      <c r="AB28" s="44"/>
      <c r="AC28" s="423" t="s">
        <v>174</v>
      </c>
      <c r="AD28" s="52"/>
      <c r="AE28" s="424">
        <v>0.0</v>
      </c>
      <c r="AF28" s="416">
        <v>16.0</v>
      </c>
      <c r="AG28" s="417">
        <f t="shared" si="1"/>
        <v>16</v>
      </c>
      <c r="AH28" s="52"/>
      <c r="AI28" s="306" t="s">
        <v>257</v>
      </c>
      <c r="AJ28" s="46"/>
      <c r="AK28" s="46"/>
      <c r="AL28" s="44"/>
      <c r="AM28" s="305" t="s">
        <v>11</v>
      </c>
      <c r="AN28" s="46"/>
      <c r="AO28" s="52"/>
      <c r="AP28" s="306" t="s">
        <v>266</v>
      </c>
      <c r="AQ28" s="46"/>
      <c r="AR28" s="46"/>
      <c r="AS28" s="46"/>
      <c r="AT28" s="46"/>
      <c r="AU28" s="44"/>
      <c r="AV28" s="315">
        <v>2.7287708225E10</v>
      </c>
      <c r="AW28" s="46"/>
      <c r="AX28" s="52"/>
      <c r="AY28" s="425">
        <v>1858933.0</v>
      </c>
      <c r="AZ28" s="421"/>
      <c r="BA28" s="316" t="s">
        <v>181</v>
      </c>
      <c r="BB28" s="310"/>
      <c r="BC28" s="311" t="s">
        <v>264</v>
      </c>
      <c r="BD28" s="46"/>
      <c r="BE28" s="52"/>
      <c r="BF28" s="249"/>
    </row>
    <row r="29" ht="37.5" customHeight="1">
      <c r="A29" s="406"/>
      <c r="B29" s="407"/>
      <c r="C29" s="44"/>
      <c r="D29" s="408">
        <v>1178.0</v>
      </c>
      <c r="E29" s="46"/>
      <c r="F29" s="52"/>
      <c r="G29" s="313" t="s">
        <v>274</v>
      </c>
      <c r="H29" s="46"/>
      <c r="I29" s="46"/>
      <c r="J29" s="52"/>
      <c r="K29" s="311">
        <v>15.0</v>
      </c>
      <c r="L29" s="44"/>
      <c r="M29" s="315">
        <v>200.0</v>
      </c>
      <c r="N29" s="52"/>
      <c r="O29" s="411">
        <v>44620.0</v>
      </c>
      <c r="P29" s="44"/>
      <c r="Q29" s="422">
        <v>44711.0</v>
      </c>
      <c r="R29" s="52"/>
      <c r="S29" s="306" t="s">
        <v>275</v>
      </c>
      <c r="T29" s="44"/>
      <c r="U29" s="305" t="s">
        <v>174</v>
      </c>
      <c r="V29" s="44"/>
      <c r="W29" s="423" t="s">
        <v>275</v>
      </c>
      <c r="X29" s="44"/>
      <c r="Y29" s="423" t="s">
        <v>275</v>
      </c>
      <c r="Z29" s="44"/>
      <c r="AA29" s="305" t="s">
        <v>174</v>
      </c>
      <c r="AB29" s="44"/>
      <c r="AC29" s="423" t="s">
        <v>174</v>
      </c>
      <c r="AD29" s="52"/>
      <c r="AE29" s="424">
        <v>1.0</v>
      </c>
      <c r="AF29" s="416">
        <v>10.0</v>
      </c>
      <c r="AG29" s="417">
        <f t="shared" si="1"/>
        <v>11</v>
      </c>
      <c r="AH29" s="52"/>
      <c r="AI29" s="306" t="s">
        <v>257</v>
      </c>
      <c r="AJ29" s="46"/>
      <c r="AK29" s="46"/>
      <c r="AL29" s="44"/>
      <c r="AM29" s="305" t="s">
        <v>11</v>
      </c>
      <c r="AN29" s="46"/>
      <c r="AO29" s="52"/>
      <c r="AP29" s="306" t="s">
        <v>276</v>
      </c>
      <c r="AQ29" s="46"/>
      <c r="AR29" s="46"/>
      <c r="AS29" s="46"/>
      <c r="AT29" s="46"/>
      <c r="AU29" s="44"/>
      <c r="AV29" s="315">
        <v>2.7300266091E10</v>
      </c>
      <c r="AW29" s="46"/>
      <c r="AX29" s="52"/>
      <c r="AY29" s="432">
        <v>780300.0</v>
      </c>
      <c r="AZ29" s="421"/>
      <c r="BA29" s="316" t="s">
        <v>181</v>
      </c>
      <c r="BB29" s="310"/>
      <c r="BC29" s="311" t="s">
        <v>264</v>
      </c>
      <c r="BD29" s="46"/>
      <c r="BE29" s="52"/>
      <c r="BF29" s="249"/>
    </row>
    <row r="30" ht="37.5" customHeight="1">
      <c r="A30" s="406"/>
      <c r="B30" s="407"/>
      <c r="C30" s="44"/>
      <c r="D30" s="408">
        <v>1179.0</v>
      </c>
      <c r="E30" s="46"/>
      <c r="F30" s="52"/>
      <c r="G30" s="313" t="s">
        <v>277</v>
      </c>
      <c r="H30" s="46"/>
      <c r="I30" s="46"/>
      <c r="J30" s="52"/>
      <c r="K30" s="317"/>
      <c r="L30" s="44"/>
      <c r="M30" s="315">
        <v>400.0</v>
      </c>
      <c r="N30" s="52"/>
      <c r="O30" s="411">
        <v>44713.0</v>
      </c>
      <c r="P30" s="44"/>
      <c r="Q30" s="422">
        <v>44910.0</v>
      </c>
      <c r="R30" s="52"/>
      <c r="S30" s="306" t="s">
        <v>275</v>
      </c>
      <c r="T30" s="44"/>
      <c r="U30" s="305" t="s">
        <v>174</v>
      </c>
      <c r="V30" s="44"/>
      <c r="W30" s="423" t="s">
        <v>275</v>
      </c>
      <c r="X30" s="44"/>
      <c r="Y30" s="423" t="s">
        <v>275</v>
      </c>
      <c r="Z30" s="44"/>
      <c r="AA30" s="305" t="s">
        <v>174</v>
      </c>
      <c r="AB30" s="44"/>
      <c r="AC30" s="423" t="s">
        <v>174</v>
      </c>
      <c r="AD30" s="52"/>
      <c r="AE30" s="424">
        <v>8.0</v>
      </c>
      <c r="AF30" s="416">
        <v>8.0</v>
      </c>
      <c r="AG30" s="417">
        <f t="shared" si="1"/>
        <v>16</v>
      </c>
      <c r="AH30" s="52"/>
      <c r="AI30" s="306" t="s">
        <v>257</v>
      </c>
      <c r="AJ30" s="46"/>
      <c r="AK30" s="46"/>
      <c r="AL30" s="44"/>
      <c r="AM30" s="305" t="s">
        <v>11</v>
      </c>
      <c r="AN30" s="46"/>
      <c r="AO30" s="52"/>
      <c r="AP30" s="306" t="s">
        <v>276</v>
      </c>
      <c r="AQ30" s="46"/>
      <c r="AR30" s="46"/>
      <c r="AS30" s="46"/>
      <c r="AT30" s="46"/>
      <c r="AU30" s="44"/>
      <c r="AV30" s="315">
        <v>2.7300266091E10</v>
      </c>
      <c r="AW30" s="46"/>
      <c r="AX30" s="52"/>
      <c r="AY30" s="432">
        <v>780300.0</v>
      </c>
      <c r="AZ30" s="421"/>
      <c r="BA30" s="316" t="s">
        <v>181</v>
      </c>
      <c r="BB30" s="310"/>
      <c r="BC30" s="311" t="s">
        <v>264</v>
      </c>
      <c r="BD30" s="46"/>
      <c r="BE30" s="52"/>
      <c r="BF30" s="249"/>
    </row>
    <row r="31" ht="37.5" customHeight="1">
      <c r="A31" s="426"/>
      <c r="B31" s="407"/>
      <c r="C31" s="44"/>
      <c r="D31" s="408">
        <v>1180.0</v>
      </c>
      <c r="E31" s="46"/>
      <c r="F31" s="52"/>
      <c r="G31" s="313" t="s">
        <v>215</v>
      </c>
      <c r="H31" s="46"/>
      <c r="I31" s="46"/>
      <c r="J31" s="52"/>
      <c r="K31" s="311">
        <v>11.0</v>
      </c>
      <c r="L31" s="44"/>
      <c r="M31" s="315">
        <v>100.0</v>
      </c>
      <c r="N31" s="52"/>
      <c r="O31" s="411">
        <v>44620.0</v>
      </c>
      <c r="P31" s="44"/>
      <c r="Q31" s="422">
        <v>44683.0</v>
      </c>
      <c r="R31" s="52"/>
      <c r="S31" s="306" t="s">
        <v>278</v>
      </c>
      <c r="T31" s="44"/>
      <c r="U31" s="305" t="s">
        <v>174</v>
      </c>
      <c r="V31" s="44"/>
      <c r="W31" s="305" t="s">
        <v>278</v>
      </c>
      <c r="X31" s="44"/>
      <c r="Y31" s="305" t="s">
        <v>174</v>
      </c>
      <c r="Z31" s="44"/>
      <c r="AA31" s="305" t="s">
        <v>279</v>
      </c>
      <c r="AB31" s="44"/>
      <c r="AC31" s="423" t="s">
        <v>174</v>
      </c>
      <c r="AD31" s="52"/>
      <c r="AE31" s="424">
        <v>0.0</v>
      </c>
      <c r="AF31" s="416">
        <v>24.0</v>
      </c>
      <c r="AG31" s="417">
        <f t="shared" si="1"/>
        <v>24</v>
      </c>
      <c r="AH31" s="52"/>
      <c r="AI31" s="306" t="s">
        <v>280</v>
      </c>
      <c r="AJ31" s="46"/>
      <c r="AK31" s="46"/>
      <c r="AL31" s="44"/>
      <c r="AM31" s="305" t="s">
        <v>11</v>
      </c>
      <c r="AN31" s="46"/>
      <c r="AO31" s="52"/>
      <c r="AP31" s="306" t="s">
        <v>281</v>
      </c>
      <c r="AQ31" s="46"/>
      <c r="AR31" s="46"/>
      <c r="AS31" s="46"/>
      <c r="AT31" s="46"/>
      <c r="AU31" s="44"/>
      <c r="AV31" s="315">
        <v>2.7289788285E10</v>
      </c>
      <c r="AW31" s="46"/>
      <c r="AX31" s="52"/>
      <c r="AY31" s="425">
        <v>551299.0</v>
      </c>
      <c r="AZ31" s="429"/>
      <c r="BA31" s="316" t="s">
        <v>181</v>
      </c>
      <c r="BB31" s="310"/>
      <c r="BC31" s="311" t="s">
        <v>282</v>
      </c>
      <c r="BD31" s="46"/>
      <c r="BE31" s="52"/>
      <c r="BF31" s="427"/>
    </row>
    <row r="32" ht="37.5" customHeight="1">
      <c r="A32" s="406"/>
      <c r="B32" s="407"/>
      <c r="C32" s="44"/>
      <c r="D32" s="408">
        <v>1181.0</v>
      </c>
      <c r="E32" s="46"/>
      <c r="F32" s="52"/>
      <c r="G32" s="313" t="s">
        <v>216</v>
      </c>
      <c r="H32" s="46"/>
      <c r="I32" s="46"/>
      <c r="J32" s="52"/>
      <c r="K32" s="317"/>
      <c r="L32" s="44"/>
      <c r="M32" s="315">
        <v>45.0</v>
      </c>
      <c r="N32" s="52"/>
      <c r="O32" s="411">
        <v>44685.0</v>
      </c>
      <c r="P32" s="44"/>
      <c r="Q32" s="422">
        <v>44713.0</v>
      </c>
      <c r="R32" s="52"/>
      <c r="S32" s="306" t="s">
        <v>278</v>
      </c>
      <c r="T32" s="44"/>
      <c r="U32" s="305" t="s">
        <v>174</v>
      </c>
      <c r="V32" s="44"/>
      <c r="W32" s="305" t="s">
        <v>278</v>
      </c>
      <c r="X32" s="44"/>
      <c r="Y32" s="305" t="s">
        <v>174</v>
      </c>
      <c r="Z32" s="44"/>
      <c r="AA32" s="305" t="s">
        <v>279</v>
      </c>
      <c r="AB32" s="44"/>
      <c r="AC32" s="423" t="s">
        <v>174</v>
      </c>
      <c r="AD32" s="52"/>
      <c r="AE32" s="424">
        <v>0.0</v>
      </c>
      <c r="AF32" s="416">
        <v>27.0</v>
      </c>
      <c r="AG32" s="417">
        <f t="shared" si="1"/>
        <v>27</v>
      </c>
      <c r="AH32" s="52"/>
      <c r="AI32" s="306" t="s">
        <v>280</v>
      </c>
      <c r="AJ32" s="46"/>
      <c r="AK32" s="46"/>
      <c r="AL32" s="44"/>
      <c r="AM32" s="305" t="s">
        <v>11</v>
      </c>
      <c r="AN32" s="46"/>
      <c r="AO32" s="52"/>
      <c r="AP32" s="306" t="s">
        <v>281</v>
      </c>
      <c r="AQ32" s="46"/>
      <c r="AR32" s="46"/>
      <c r="AS32" s="46"/>
      <c r="AT32" s="46"/>
      <c r="AU32" s="44"/>
      <c r="AV32" s="315">
        <v>2.7289788285E10</v>
      </c>
      <c r="AW32" s="46"/>
      <c r="AX32" s="52"/>
      <c r="AY32" s="425">
        <v>551299.0</v>
      </c>
      <c r="AZ32" s="429"/>
      <c r="BA32" s="316" t="s">
        <v>181</v>
      </c>
      <c r="BB32" s="310"/>
      <c r="BC32" s="311" t="s">
        <v>282</v>
      </c>
      <c r="BD32" s="46"/>
      <c r="BE32" s="52"/>
      <c r="BF32" s="249"/>
    </row>
    <row r="33" ht="37.5" customHeight="1">
      <c r="A33" s="406"/>
      <c r="B33" s="407"/>
      <c r="C33" s="44"/>
      <c r="D33" s="408">
        <v>1182.0</v>
      </c>
      <c r="E33" s="46"/>
      <c r="F33" s="52"/>
      <c r="G33" s="313" t="s">
        <v>215</v>
      </c>
      <c r="H33" s="46"/>
      <c r="I33" s="46"/>
      <c r="J33" s="52"/>
      <c r="K33" s="317"/>
      <c r="L33" s="44"/>
      <c r="M33" s="315">
        <v>100.0</v>
      </c>
      <c r="N33" s="52"/>
      <c r="O33" s="411">
        <v>44715.0</v>
      </c>
      <c r="P33" s="44"/>
      <c r="Q33" s="422">
        <v>44792.0</v>
      </c>
      <c r="R33" s="52"/>
      <c r="S33" s="306" t="s">
        <v>278</v>
      </c>
      <c r="T33" s="44"/>
      <c r="U33" s="305" t="s">
        <v>174</v>
      </c>
      <c r="V33" s="44"/>
      <c r="W33" s="305" t="s">
        <v>278</v>
      </c>
      <c r="X33" s="44"/>
      <c r="Y33" s="305" t="s">
        <v>174</v>
      </c>
      <c r="Z33" s="44"/>
      <c r="AA33" s="305" t="s">
        <v>279</v>
      </c>
      <c r="AB33" s="44"/>
      <c r="AC33" s="423" t="s">
        <v>174</v>
      </c>
      <c r="AD33" s="52"/>
      <c r="AE33" s="424">
        <v>8.0</v>
      </c>
      <c r="AF33" s="416">
        <v>8.0</v>
      </c>
      <c r="AG33" s="417">
        <f t="shared" si="1"/>
        <v>16</v>
      </c>
      <c r="AH33" s="52"/>
      <c r="AI33" s="306" t="s">
        <v>280</v>
      </c>
      <c r="AJ33" s="46"/>
      <c r="AK33" s="46"/>
      <c r="AL33" s="44"/>
      <c r="AM33" s="305" t="s">
        <v>11</v>
      </c>
      <c r="AN33" s="46"/>
      <c r="AO33" s="52"/>
      <c r="AP33" s="306" t="s">
        <v>281</v>
      </c>
      <c r="AQ33" s="46"/>
      <c r="AR33" s="46"/>
      <c r="AS33" s="46"/>
      <c r="AT33" s="46"/>
      <c r="AU33" s="44"/>
      <c r="AV33" s="315">
        <v>2.7289788285E10</v>
      </c>
      <c r="AW33" s="46"/>
      <c r="AX33" s="52"/>
      <c r="AY33" s="425">
        <v>551299.0</v>
      </c>
      <c r="AZ33" s="429"/>
      <c r="BA33" s="316" t="s">
        <v>181</v>
      </c>
      <c r="BB33" s="310"/>
      <c r="BC33" s="311" t="s">
        <v>282</v>
      </c>
      <c r="BD33" s="46"/>
      <c r="BE33" s="52"/>
      <c r="BF33" s="249"/>
    </row>
    <row r="34" ht="37.5" customHeight="1">
      <c r="A34" s="426"/>
      <c r="B34" s="407"/>
      <c r="C34" s="44"/>
      <c r="D34" s="408">
        <v>1183.0</v>
      </c>
      <c r="E34" s="46"/>
      <c r="F34" s="52"/>
      <c r="G34" s="313" t="s">
        <v>217</v>
      </c>
      <c r="H34" s="46"/>
      <c r="I34" s="46"/>
      <c r="J34" s="52"/>
      <c r="K34" s="317"/>
      <c r="L34" s="44"/>
      <c r="M34" s="315">
        <v>75.0</v>
      </c>
      <c r="N34" s="52"/>
      <c r="O34" s="411">
        <v>44795.0</v>
      </c>
      <c r="P34" s="44"/>
      <c r="Q34" s="422">
        <v>44841.0</v>
      </c>
      <c r="R34" s="52"/>
      <c r="S34" s="306" t="s">
        <v>278</v>
      </c>
      <c r="T34" s="44"/>
      <c r="U34" s="305" t="s">
        <v>174</v>
      </c>
      <c r="V34" s="44"/>
      <c r="W34" s="305" t="s">
        <v>278</v>
      </c>
      <c r="X34" s="44"/>
      <c r="Y34" s="305" t="s">
        <v>174</v>
      </c>
      <c r="Z34" s="44"/>
      <c r="AA34" s="305" t="s">
        <v>279</v>
      </c>
      <c r="AB34" s="44"/>
      <c r="AC34" s="423" t="s">
        <v>174</v>
      </c>
      <c r="AD34" s="52"/>
      <c r="AE34" s="424">
        <v>8.0</v>
      </c>
      <c r="AF34" s="416">
        <v>8.0</v>
      </c>
      <c r="AG34" s="417">
        <f t="shared" si="1"/>
        <v>16</v>
      </c>
      <c r="AH34" s="52"/>
      <c r="AI34" s="306" t="s">
        <v>280</v>
      </c>
      <c r="AJ34" s="46"/>
      <c r="AK34" s="46"/>
      <c r="AL34" s="44"/>
      <c r="AM34" s="305" t="s">
        <v>11</v>
      </c>
      <c r="AN34" s="46"/>
      <c r="AO34" s="52"/>
      <c r="AP34" s="306" t="s">
        <v>281</v>
      </c>
      <c r="AQ34" s="46"/>
      <c r="AR34" s="46"/>
      <c r="AS34" s="46"/>
      <c r="AT34" s="46"/>
      <c r="AU34" s="44"/>
      <c r="AV34" s="315">
        <v>2.7289788285E10</v>
      </c>
      <c r="AW34" s="46"/>
      <c r="AX34" s="52"/>
      <c r="AY34" s="425">
        <v>551299.0</v>
      </c>
      <c r="AZ34" s="429"/>
      <c r="BA34" s="316" t="s">
        <v>181</v>
      </c>
      <c r="BB34" s="310"/>
      <c r="BC34" s="311" t="s">
        <v>282</v>
      </c>
      <c r="BD34" s="46"/>
      <c r="BE34" s="52"/>
      <c r="BF34" s="427"/>
    </row>
    <row r="35" ht="37.5" customHeight="1">
      <c r="A35" s="406"/>
      <c r="B35" s="407"/>
      <c r="C35" s="44"/>
      <c r="D35" s="408">
        <v>1184.0</v>
      </c>
      <c r="E35" s="46"/>
      <c r="F35" s="52"/>
      <c r="G35" s="313" t="s">
        <v>215</v>
      </c>
      <c r="H35" s="46"/>
      <c r="I35" s="46"/>
      <c r="J35" s="52"/>
      <c r="K35" s="317"/>
      <c r="L35" s="44"/>
      <c r="M35" s="315">
        <v>100.0</v>
      </c>
      <c r="N35" s="52"/>
      <c r="O35" s="411">
        <v>44844.0</v>
      </c>
      <c r="P35" s="44"/>
      <c r="Q35" s="422">
        <v>44907.0</v>
      </c>
      <c r="R35" s="52"/>
      <c r="S35" s="306" t="s">
        <v>278</v>
      </c>
      <c r="T35" s="44"/>
      <c r="U35" s="305" t="s">
        <v>174</v>
      </c>
      <c r="V35" s="44"/>
      <c r="W35" s="305" t="s">
        <v>278</v>
      </c>
      <c r="X35" s="44"/>
      <c r="Y35" s="305" t="s">
        <v>174</v>
      </c>
      <c r="Z35" s="44"/>
      <c r="AA35" s="305" t="s">
        <v>279</v>
      </c>
      <c r="AB35" s="44"/>
      <c r="AC35" s="423" t="s">
        <v>174</v>
      </c>
      <c r="AD35" s="52"/>
      <c r="AE35" s="424">
        <v>8.0</v>
      </c>
      <c r="AF35" s="416">
        <v>8.0</v>
      </c>
      <c r="AG35" s="417">
        <f t="shared" si="1"/>
        <v>16</v>
      </c>
      <c r="AH35" s="52"/>
      <c r="AI35" s="306" t="s">
        <v>280</v>
      </c>
      <c r="AJ35" s="46"/>
      <c r="AK35" s="46"/>
      <c r="AL35" s="44"/>
      <c r="AM35" s="305" t="s">
        <v>11</v>
      </c>
      <c r="AN35" s="46"/>
      <c r="AO35" s="52"/>
      <c r="AP35" s="306" t="s">
        <v>281</v>
      </c>
      <c r="AQ35" s="46"/>
      <c r="AR35" s="46"/>
      <c r="AS35" s="46"/>
      <c r="AT35" s="46"/>
      <c r="AU35" s="44"/>
      <c r="AV35" s="315">
        <v>2.7289788285E10</v>
      </c>
      <c r="AW35" s="46"/>
      <c r="AX35" s="52"/>
      <c r="AY35" s="425">
        <v>551299.0</v>
      </c>
      <c r="AZ35" s="429"/>
      <c r="BA35" s="316" t="s">
        <v>181</v>
      </c>
      <c r="BB35" s="310"/>
      <c r="BC35" s="311" t="s">
        <v>282</v>
      </c>
      <c r="BD35" s="46"/>
      <c r="BE35" s="52"/>
      <c r="BF35" s="249"/>
    </row>
    <row r="36" ht="37.5" customHeight="1">
      <c r="A36" s="406"/>
      <c r="B36" s="407"/>
      <c r="C36" s="44"/>
      <c r="D36" s="408">
        <v>1185.0</v>
      </c>
      <c r="E36" s="46"/>
      <c r="F36" s="52"/>
      <c r="G36" s="313" t="s">
        <v>218</v>
      </c>
      <c r="H36" s="46"/>
      <c r="I36" s="46"/>
      <c r="J36" s="52"/>
      <c r="K36" s="311">
        <v>14.0</v>
      </c>
      <c r="L36" s="44"/>
      <c r="M36" s="315">
        <v>546.0</v>
      </c>
      <c r="N36" s="52"/>
      <c r="O36" s="411">
        <v>44621.0</v>
      </c>
      <c r="P36" s="44"/>
      <c r="Q36" s="422">
        <v>44904.0</v>
      </c>
      <c r="R36" s="52"/>
      <c r="S36" s="306" t="s">
        <v>174</v>
      </c>
      <c r="T36" s="44"/>
      <c r="U36" s="305" t="s">
        <v>283</v>
      </c>
      <c r="V36" s="44"/>
      <c r="W36" s="305" t="s">
        <v>174</v>
      </c>
      <c r="X36" s="44"/>
      <c r="Y36" s="305" t="s">
        <v>284</v>
      </c>
      <c r="Z36" s="44"/>
      <c r="AA36" s="305" t="s">
        <v>284</v>
      </c>
      <c r="AB36" s="44"/>
      <c r="AC36" s="423" t="s">
        <v>174</v>
      </c>
      <c r="AD36" s="52"/>
      <c r="AE36" s="424">
        <v>0.0</v>
      </c>
      <c r="AF36" s="416">
        <v>16.0</v>
      </c>
      <c r="AG36" s="417">
        <f t="shared" si="1"/>
        <v>16</v>
      </c>
      <c r="AH36" s="52"/>
      <c r="AI36" s="306" t="s">
        <v>257</v>
      </c>
      <c r="AJ36" s="46"/>
      <c r="AK36" s="46"/>
      <c r="AL36" s="44"/>
      <c r="AM36" s="305" t="s">
        <v>11</v>
      </c>
      <c r="AN36" s="46"/>
      <c r="AO36" s="52"/>
      <c r="AP36" s="306" t="s">
        <v>285</v>
      </c>
      <c r="AQ36" s="46"/>
      <c r="AR36" s="46"/>
      <c r="AS36" s="46"/>
      <c r="AT36" s="46"/>
      <c r="AU36" s="44"/>
      <c r="AV36" s="315">
        <v>2.7282760113E10</v>
      </c>
      <c r="AW36" s="46"/>
      <c r="AX36" s="52"/>
      <c r="AY36" s="425">
        <v>1310630.0</v>
      </c>
      <c r="AZ36" s="421" t="s">
        <v>181</v>
      </c>
      <c r="BA36" s="316" t="s">
        <v>181</v>
      </c>
      <c r="BB36" s="310"/>
      <c r="BC36" s="311" t="s">
        <v>286</v>
      </c>
      <c r="BD36" s="46"/>
      <c r="BE36" s="52"/>
      <c r="BF36" s="249"/>
    </row>
    <row r="37" ht="37.5" customHeight="1">
      <c r="A37" s="406"/>
      <c r="B37" s="407"/>
      <c r="C37" s="44"/>
      <c r="D37" s="408">
        <v>1186.0</v>
      </c>
      <c r="E37" s="46"/>
      <c r="F37" s="52"/>
      <c r="G37" s="313" t="s">
        <v>219</v>
      </c>
      <c r="H37" s="46"/>
      <c r="I37" s="46"/>
      <c r="J37" s="52"/>
      <c r="K37" s="317"/>
      <c r="L37" s="44"/>
      <c r="M37" s="315">
        <v>24.0</v>
      </c>
      <c r="N37" s="52"/>
      <c r="O37" s="411">
        <v>44908.0</v>
      </c>
      <c r="P37" s="44"/>
      <c r="Q37" s="422">
        <v>44918.0</v>
      </c>
      <c r="R37" s="52"/>
      <c r="S37" s="306" t="s">
        <v>174</v>
      </c>
      <c r="T37" s="44"/>
      <c r="U37" s="305" t="s">
        <v>283</v>
      </c>
      <c r="V37" s="44"/>
      <c r="W37" s="305" t="s">
        <v>174</v>
      </c>
      <c r="X37" s="44"/>
      <c r="Y37" s="305" t="s">
        <v>284</v>
      </c>
      <c r="Z37" s="44"/>
      <c r="AA37" s="305" t="s">
        <v>284</v>
      </c>
      <c r="AB37" s="44"/>
      <c r="AC37" s="423" t="s">
        <v>174</v>
      </c>
      <c r="AD37" s="52"/>
      <c r="AE37" s="424">
        <v>0.0</v>
      </c>
      <c r="AF37" s="416">
        <v>16.0</v>
      </c>
      <c r="AG37" s="417">
        <f t="shared" si="1"/>
        <v>16</v>
      </c>
      <c r="AH37" s="52"/>
      <c r="AI37" s="306" t="s">
        <v>257</v>
      </c>
      <c r="AJ37" s="46"/>
      <c r="AK37" s="46"/>
      <c r="AL37" s="44"/>
      <c r="AM37" s="305" t="s">
        <v>11</v>
      </c>
      <c r="AN37" s="46"/>
      <c r="AO37" s="52"/>
      <c r="AP37" s="306" t="s">
        <v>285</v>
      </c>
      <c r="AQ37" s="46"/>
      <c r="AR37" s="46"/>
      <c r="AS37" s="46"/>
      <c r="AT37" s="46"/>
      <c r="AU37" s="44"/>
      <c r="AV37" s="315">
        <v>2.7282760113E10</v>
      </c>
      <c r="AW37" s="46"/>
      <c r="AX37" s="52"/>
      <c r="AY37" s="425">
        <v>1310630.0</v>
      </c>
      <c r="AZ37" s="421" t="s">
        <v>181</v>
      </c>
      <c r="BA37" s="316" t="s">
        <v>181</v>
      </c>
      <c r="BB37" s="310"/>
      <c r="BC37" s="311" t="s">
        <v>286</v>
      </c>
      <c r="BD37" s="46"/>
      <c r="BE37" s="52"/>
      <c r="BF37" s="249"/>
    </row>
    <row r="38" ht="37.5" customHeight="1">
      <c r="A38" s="406"/>
      <c r="B38" s="407"/>
      <c r="C38" s="44"/>
      <c r="D38" s="408">
        <v>1187.0</v>
      </c>
      <c r="E38" s="46"/>
      <c r="F38" s="52"/>
      <c r="G38" s="313" t="s">
        <v>220</v>
      </c>
      <c r="H38" s="46"/>
      <c r="I38" s="46"/>
      <c r="J38" s="52"/>
      <c r="K38" s="311">
        <v>14.0</v>
      </c>
      <c r="L38" s="44"/>
      <c r="M38" s="315">
        <v>300.0</v>
      </c>
      <c r="N38" s="52"/>
      <c r="O38" s="411">
        <v>44620.0</v>
      </c>
      <c r="P38" s="44"/>
      <c r="Q38" s="422">
        <v>44783.0</v>
      </c>
      <c r="R38" s="52"/>
      <c r="S38" s="306" t="s">
        <v>287</v>
      </c>
      <c r="T38" s="44"/>
      <c r="U38" s="305" t="s">
        <v>174</v>
      </c>
      <c r="V38" s="44"/>
      <c r="W38" s="305" t="s">
        <v>287</v>
      </c>
      <c r="X38" s="44"/>
      <c r="Y38" s="305" t="s">
        <v>288</v>
      </c>
      <c r="Z38" s="44"/>
      <c r="AA38" s="305" t="s">
        <v>174</v>
      </c>
      <c r="AB38" s="44"/>
      <c r="AC38" s="423" t="s">
        <v>174</v>
      </c>
      <c r="AD38" s="52"/>
      <c r="AE38" s="424">
        <v>0.0</v>
      </c>
      <c r="AF38" s="416">
        <v>15.0</v>
      </c>
      <c r="AG38" s="417">
        <f t="shared" si="1"/>
        <v>15</v>
      </c>
      <c r="AH38" s="52"/>
      <c r="AI38" s="306" t="s">
        <v>257</v>
      </c>
      <c r="AJ38" s="46"/>
      <c r="AK38" s="46"/>
      <c r="AL38" s="44"/>
      <c r="AM38" s="305" t="s">
        <v>11</v>
      </c>
      <c r="AN38" s="46"/>
      <c r="AO38" s="52"/>
      <c r="AP38" s="306" t="s">
        <v>289</v>
      </c>
      <c r="AQ38" s="46"/>
      <c r="AR38" s="46"/>
      <c r="AS38" s="46"/>
      <c r="AT38" s="46"/>
      <c r="AU38" s="44"/>
      <c r="AV38" s="315">
        <v>2.7259252739E10</v>
      </c>
      <c r="AW38" s="46"/>
      <c r="AX38" s="52"/>
      <c r="AY38" s="425">
        <v>879711.0</v>
      </c>
      <c r="AZ38" s="429"/>
      <c r="BA38" s="316" t="s">
        <v>181</v>
      </c>
      <c r="BB38" s="310"/>
      <c r="BC38" s="311" t="s">
        <v>290</v>
      </c>
      <c r="BD38" s="46"/>
      <c r="BE38" s="52"/>
      <c r="BF38" s="249"/>
    </row>
    <row r="39" ht="37.5" customHeight="1">
      <c r="A39" s="406"/>
      <c r="B39" s="407"/>
      <c r="C39" s="44"/>
      <c r="D39" s="408">
        <v>1188.0</v>
      </c>
      <c r="E39" s="46"/>
      <c r="F39" s="52"/>
      <c r="G39" s="313" t="s">
        <v>219</v>
      </c>
      <c r="H39" s="46"/>
      <c r="I39" s="46"/>
      <c r="J39" s="52"/>
      <c r="K39" s="317"/>
      <c r="L39" s="44"/>
      <c r="M39" s="315">
        <v>24.0</v>
      </c>
      <c r="N39" s="52"/>
      <c r="O39" s="411">
        <v>44784.0</v>
      </c>
      <c r="P39" s="44"/>
      <c r="Q39" s="422">
        <v>44797.0</v>
      </c>
      <c r="R39" s="52"/>
      <c r="S39" s="306" t="s">
        <v>287</v>
      </c>
      <c r="T39" s="44"/>
      <c r="U39" s="305" t="s">
        <v>174</v>
      </c>
      <c r="V39" s="44"/>
      <c r="W39" s="305" t="s">
        <v>287</v>
      </c>
      <c r="X39" s="44"/>
      <c r="Y39" s="305" t="s">
        <v>288</v>
      </c>
      <c r="Z39" s="44"/>
      <c r="AA39" s="305" t="s">
        <v>174</v>
      </c>
      <c r="AB39" s="44"/>
      <c r="AC39" s="423" t="s">
        <v>174</v>
      </c>
      <c r="AD39" s="52"/>
      <c r="AE39" s="424">
        <v>0.0</v>
      </c>
      <c r="AF39" s="416">
        <v>16.0</v>
      </c>
      <c r="AG39" s="417">
        <f t="shared" si="1"/>
        <v>16</v>
      </c>
      <c r="AH39" s="52"/>
      <c r="AI39" s="306" t="s">
        <v>257</v>
      </c>
      <c r="AJ39" s="46"/>
      <c r="AK39" s="46"/>
      <c r="AL39" s="44"/>
      <c r="AM39" s="305" t="s">
        <v>11</v>
      </c>
      <c r="AN39" s="46"/>
      <c r="AO39" s="52"/>
      <c r="AP39" s="306" t="s">
        <v>289</v>
      </c>
      <c r="AQ39" s="46"/>
      <c r="AR39" s="46"/>
      <c r="AS39" s="46"/>
      <c r="AT39" s="46"/>
      <c r="AU39" s="44"/>
      <c r="AV39" s="315">
        <v>2.7259252739E10</v>
      </c>
      <c r="AW39" s="46"/>
      <c r="AX39" s="52"/>
      <c r="AY39" s="425">
        <v>879711.0</v>
      </c>
      <c r="AZ39" s="429"/>
      <c r="BA39" s="316" t="s">
        <v>181</v>
      </c>
      <c r="BB39" s="310"/>
      <c r="BC39" s="311" t="s">
        <v>290</v>
      </c>
      <c r="BD39" s="46"/>
      <c r="BE39" s="52"/>
      <c r="BF39" s="249"/>
    </row>
    <row r="40" ht="37.5" customHeight="1">
      <c r="A40" s="426"/>
      <c r="B40" s="407"/>
      <c r="C40" s="44"/>
      <c r="D40" s="408">
        <v>1189.0</v>
      </c>
      <c r="E40" s="46"/>
      <c r="F40" s="52"/>
      <c r="G40" s="313" t="s">
        <v>221</v>
      </c>
      <c r="H40" s="46"/>
      <c r="I40" s="46"/>
      <c r="J40" s="52"/>
      <c r="K40" s="317"/>
      <c r="L40" s="44"/>
      <c r="M40" s="315">
        <v>200.0</v>
      </c>
      <c r="N40" s="52"/>
      <c r="O40" s="411">
        <v>44798.0</v>
      </c>
      <c r="P40" s="44"/>
      <c r="Q40" s="422">
        <v>44896.0</v>
      </c>
      <c r="R40" s="52"/>
      <c r="S40" s="306" t="s">
        <v>287</v>
      </c>
      <c r="T40" s="44"/>
      <c r="U40" s="305" t="s">
        <v>174</v>
      </c>
      <c r="V40" s="44"/>
      <c r="W40" s="305" t="s">
        <v>287</v>
      </c>
      <c r="X40" s="44"/>
      <c r="Y40" s="305" t="s">
        <v>288</v>
      </c>
      <c r="Z40" s="44"/>
      <c r="AA40" s="305" t="s">
        <v>174</v>
      </c>
      <c r="AB40" s="44"/>
      <c r="AC40" s="423" t="s">
        <v>174</v>
      </c>
      <c r="AD40" s="52"/>
      <c r="AE40" s="424">
        <v>8.0</v>
      </c>
      <c r="AF40" s="416">
        <v>8.0</v>
      </c>
      <c r="AG40" s="417">
        <f t="shared" si="1"/>
        <v>16</v>
      </c>
      <c r="AH40" s="52"/>
      <c r="AI40" s="306" t="s">
        <v>257</v>
      </c>
      <c r="AJ40" s="46"/>
      <c r="AK40" s="46"/>
      <c r="AL40" s="44"/>
      <c r="AM40" s="305" t="s">
        <v>11</v>
      </c>
      <c r="AN40" s="46"/>
      <c r="AO40" s="52"/>
      <c r="AP40" s="306" t="s">
        <v>289</v>
      </c>
      <c r="AQ40" s="46"/>
      <c r="AR40" s="46"/>
      <c r="AS40" s="46"/>
      <c r="AT40" s="46"/>
      <c r="AU40" s="44"/>
      <c r="AV40" s="315">
        <v>2.7259252739E10</v>
      </c>
      <c r="AW40" s="46"/>
      <c r="AX40" s="52"/>
      <c r="AY40" s="425">
        <v>879711.0</v>
      </c>
      <c r="AZ40" s="429"/>
      <c r="BA40" s="316" t="s">
        <v>181</v>
      </c>
      <c r="BB40" s="310"/>
      <c r="BC40" s="311" t="s">
        <v>290</v>
      </c>
      <c r="BD40" s="46"/>
      <c r="BE40" s="52"/>
      <c r="BF40" s="427"/>
    </row>
    <row r="41" ht="37.5" customHeight="1">
      <c r="A41" s="406"/>
      <c r="B41" s="407"/>
      <c r="C41" s="44"/>
      <c r="D41" s="408">
        <v>1190.0</v>
      </c>
      <c r="E41" s="46"/>
      <c r="F41" s="52"/>
      <c r="G41" s="313" t="s">
        <v>219</v>
      </c>
      <c r="H41" s="46"/>
      <c r="I41" s="46"/>
      <c r="J41" s="52"/>
      <c r="K41" s="317"/>
      <c r="L41" s="44"/>
      <c r="M41" s="315">
        <v>24.0</v>
      </c>
      <c r="N41" s="52"/>
      <c r="O41" s="411">
        <v>44900.0</v>
      </c>
      <c r="P41" s="44"/>
      <c r="Q41" s="422">
        <v>44910.0</v>
      </c>
      <c r="R41" s="52"/>
      <c r="S41" s="306" t="s">
        <v>287</v>
      </c>
      <c r="T41" s="44"/>
      <c r="U41" s="305" t="s">
        <v>174</v>
      </c>
      <c r="V41" s="44"/>
      <c r="W41" s="305" t="s">
        <v>287</v>
      </c>
      <c r="X41" s="44"/>
      <c r="Y41" s="305" t="s">
        <v>288</v>
      </c>
      <c r="Z41" s="44"/>
      <c r="AA41" s="305" t="s">
        <v>174</v>
      </c>
      <c r="AB41" s="44"/>
      <c r="AC41" s="423" t="s">
        <v>174</v>
      </c>
      <c r="AD41" s="52"/>
      <c r="AE41" s="424">
        <v>8.0</v>
      </c>
      <c r="AF41" s="416">
        <v>8.0</v>
      </c>
      <c r="AG41" s="417">
        <f t="shared" si="1"/>
        <v>16</v>
      </c>
      <c r="AH41" s="52"/>
      <c r="AI41" s="306" t="s">
        <v>257</v>
      </c>
      <c r="AJ41" s="46"/>
      <c r="AK41" s="46"/>
      <c r="AL41" s="44"/>
      <c r="AM41" s="305" t="s">
        <v>11</v>
      </c>
      <c r="AN41" s="46"/>
      <c r="AO41" s="52"/>
      <c r="AP41" s="306" t="s">
        <v>289</v>
      </c>
      <c r="AQ41" s="46"/>
      <c r="AR41" s="46"/>
      <c r="AS41" s="46"/>
      <c r="AT41" s="46"/>
      <c r="AU41" s="44"/>
      <c r="AV41" s="315">
        <v>2.7259252739E10</v>
      </c>
      <c r="AW41" s="46"/>
      <c r="AX41" s="52"/>
      <c r="AY41" s="425">
        <v>879711.0</v>
      </c>
      <c r="AZ41" s="429"/>
      <c r="BA41" s="316" t="s">
        <v>181</v>
      </c>
      <c r="BB41" s="310"/>
      <c r="BC41" s="311" t="s">
        <v>290</v>
      </c>
      <c r="BD41" s="46"/>
      <c r="BE41" s="52"/>
      <c r="BF41" s="249"/>
    </row>
    <row r="42" ht="37.5" customHeight="1">
      <c r="A42" s="406"/>
      <c r="B42" s="407"/>
      <c r="C42" s="44"/>
      <c r="D42" s="408">
        <v>1191.0</v>
      </c>
      <c r="E42" s="46"/>
      <c r="F42" s="52"/>
      <c r="G42" s="313" t="s">
        <v>222</v>
      </c>
      <c r="H42" s="46"/>
      <c r="I42" s="46"/>
      <c r="J42" s="52"/>
      <c r="K42" s="311">
        <v>10.0</v>
      </c>
      <c r="L42" s="44"/>
      <c r="M42" s="315">
        <v>412.0</v>
      </c>
      <c r="N42" s="52"/>
      <c r="O42" s="411">
        <v>44621.0</v>
      </c>
      <c r="P42" s="44"/>
      <c r="Q42" s="422">
        <v>44922.0</v>
      </c>
      <c r="R42" s="52"/>
      <c r="S42" s="306" t="s">
        <v>174</v>
      </c>
      <c r="T42" s="44"/>
      <c r="U42" s="305" t="s">
        <v>260</v>
      </c>
      <c r="V42" s="44"/>
      <c r="W42" s="305" t="s">
        <v>174</v>
      </c>
      <c r="X42" s="44"/>
      <c r="Y42" s="305" t="s">
        <v>174</v>
      </c>
      <c r="Z42" s="44"/>
      <c r="AA42" s="305" t="s">
        <v>260</v>
      </c>
      <c r="AB42" s="44"/>
      <c r="AC42" s="423" t="s">
        <v>174</v>
      </c>
      <c r="AD42" s="52"/>
      <c r="AE42" s="424">
        <v>1.0</v>
      </c>
      <c r="AF42" s="416">
        <v>15.0</v>
      </c>
      <c r="AG42" s="417">
        <f t="shared" si="1"/>
        <v>16</v>
      </c>
      <c r="AH42" s="52"/>
      <c r="AI42" s="306" t="s">
        <v>280</v>
      </c>
      <c r="AJ42" s="46"/>
      <c r="AK42" s="46"/>
      <c r="AL42" s="44"/>
      <c r="AM42" s="305" t="s">
        <v>11</v>
      </c>
      <c r="AN42" s="46"/>
      <c r="AO42" s="52"/>
      <c r="AP42" s="306" t="s">
        <v>291</v>
      </c>
      <c r="AQ42" s="46"/>
      <c r="AR42" s="46"/>
      <c r="AS42" s="46"/>
      <c r="AT42" s="46"/>
      <c r="AU42" s="44"/>
      <c r="AV42" s="315">
        <v>2.3221945409E10</v>
      </c>
      <c r="AW42" s="46"/>
      <c r="AX42" s="52"/>
      <c r="AY42" s="425">
        <v>1310605.0</v>
      </c>
      <c r="AZ42" s="421" t="s">
        <v>181</v>
      </c>
      <c r="BA42" s="309"/>
      <c r="BB42" s="310"/>
      <c r="BC42" s="311" t="s">
        <v>292</v>
      </c>
      <c r="BD42" s="46"/>
      <c r="BE42" s="52"/>
      <c r="BF42" s="249"/>
    </row>
    <row r="43" ht="37.5" customHeight="1">
      <c r="A43" s="406"/>
      <c r="B43" s="407"/>
      <c r="C43" s="44"/>
      <c r="D43" s="408">
        <v>1192.0</v>
      </c>
      <c r="E43" s="46"/>
      <c r="F43" s="52"/>
      <c r="G43" s="313" t="s">
        <v>223</v>
      </c>
      <c r="H43" s="46"/>
      <c r="I43" s="46"/>
      <c r="J43" s="52"/>
      <c r="K43" s="311">
        <v>15.0</v>
      </c>
      <c r="L43" s="44"/>
      <c r="M43" s="315">
        <v>308.0</v>
      </c>
      <c r="N43" s="52"/>
      <c r="O43" s="411">
        <v>44620.0</v>
      </c>
      <c r="P43" s="44"/>
      <c r="Q43" s="422">
        <v>44776.0</v>
      </c>
      <c r="R43" s="52"/>
      <c r="S43" s="306" t="s">
        <v>256</v>
      </c>
      <c r="T43" s="44"/>
      <c r="U43" s="305" t="s">
        <v>174</v>
      </c>
      <c r="V43" s="44"/>
      <c r="W43" s="305" t="s">
        <v>256</v>
      </c>
      <c r="X43" s="44"/>
      <c r="Y43" s="305" t="s">
        <v>174</v>
      </c>
      <c r="Z43" s="44"/>
      <c r="AA43" s="305" t="s">
        <v>256</v>
      </c>
      <c r="AB43" s="44"/>
      <c r="AC43" s="423" t="s">
        <v>174</v>
      </c>
      <c r="AD43" s="52"/>
      <c r="AE43" s="424">
        <v>7.0</v>
      </c>
      <c r="AF43" s="416">
        <v>8.0</v>
      </c>
      <c r="AG43" s="417">
        <f t="shared" si="1"/>
        <v>15</v>
      </c>
      <c r="AH43" s="52"/>
      <c r="AI43" s="306" t="s">
        <v>280</v>
      </c>
      <c r="AJ43" s="46"/>
      <c r="AK43" s="46"/>
      <c r="AL43" s="44"/>
      <c r="AM43" s="305" t="s">
        <v>11</v>
      </c>
      <c r="AN43" s="46"/>
      <c r="AO43" s="52"/>
      <c r="AP43" s="306" t="s">
        <v>291</v>
      </c>
      <c r="AQ43" s="46"/>
      <c r="AR43" s="46"/>
      <c r="AS43" s="46"/>
      <c r="AT43" s="46"/>
      <c r="AU43" s="44"/>
      <c r="AV43" s="315">
        <v>2.3221945409E10</v>
      </c>
      <c r="AW43" s="46"/>
      <c r="AX43" s="52"/>
      <c r="AY43" s="425">
        <v>551285.0</v>
      </c>
      <c r="AZ43" s="421" t="s">
        <v>181</v>
      </c>
      <c r="BA43" s="309"/>
      <c r="BB43" s="310"/>
      <c r="BC43" s="311" t="s">
        <v>293</v>
      </c>
      <c r="BD43" s="46"/>
      <c r="BE43" s="52"/>
      <c r="BF43" s="249"/>
    </row>
    <row r="44" ht="37.5" customHeight="1">
      <c r="A44" s="406"/>
      <c r="B44" s="407"/>
      <c r="C44" s="44"/>
      <c r="D44" s="408">
        <v>1193.0</v>
      </c>
      <c r="E44" s="46"/>
      <c r="F44" s="52"/>
      <c r="G44" s="430" t="s">
        <v>223</v>
      </c>
      <c r="H44" s="31"/>
      <c r="I44" s="31"/>
      <c r="J44" s="431"/>
      <c r="K44" s="311"/>
      <c r="L44" s="44"/>
      <c r="M44" s="315">
        <v>308.0</v>
      </c>
      <c r="N44" s="52"/>
      <c r="O44" s="411">
        <v>44778.0</v>
      </c>
      <c r="P44" s="44"/>
      <c r="Q44" s="422">
        <v>44921.0</v>
      </c>
      <c r="R44" s="52"/>
      <c r="S44" s="306" t="s">
        <v>256</v>
      </c>
      <c r="T44" s="44"/>
      <c r="U44" s="305" t="s">
        <v>174</v>
      </c>
      <c r="V44" s="44"/>
      <c r="W44" s="305" t="s">
        <v>256</v>
      </c>
      <c r="X44" s="44"/>
      <c r="Y44" s="305" t="s">
        <v>174</v>
      </c>
      <c r="Z44" s="44"/>
      <c r="AA44" s="305" t="s">
        <v>256</v>
      </c>
      <c r="AB44" s="44"/>
      <c r="AC44" s="423" t="s">
        <v>174</v>
      </c>
      <c r="AD44" s="52"/>
      <c r="AE44" s="424">
        <v>8.0</v>
      </c>
      <c r="AF44" s="416">
        <v>8.0</v>
      </c>
      <c r="AG44" s="417">
        <f t="shared" si="1"/>
        <v>16</v>
      </c>
      <c r="AH44" s="52"/>
      <c r="AI44" s="306" t="s">
        <v>280</v>
      </c>
      <c r="AJ44" s="46"/>
      <c r="AK44" s="46"/>
      <c r="AL44" s="44"/>
      <c r="AM44" s="305" t="s">
        <v>11</v>
      </c>
      <c r="AN44" s="46"/>
      <c r="AO44" s="52"/>
      <c r="AP44" s="306" t="s">
        <v>291</v>
      </c>
      <c r="AQ44" s="46"/>
      <c r="AR44" s="46"/>
      <c r="AS44" s="46"/>
      <c r="AT44" s="46"/>
      <c r="AU44" s="44"/>
      <c r="AV44" s="315">
        <v>2.3221945409E10</v>
      </c>
      <c r="AW44" s="46"/>
      <c r="AX44" s="52"/>
      <c r="AY44" s="425">
        <v>551285.0</v>
      </c>
      <c r="AZ44" s="421" t="s">
        <v>181</v>
      </c>
      <c r="BA44" s="309"/>
      <c r="BB44" s="310"/>
      <c r="BC44" s="311" t="s">
        <v>293</v>
      </c>
      <c r="BD44" s="46"/>
      <c r="BE44" s="52"/>
      <c r="BF44" s="249"/>
    </row>
    <row r="45" ht="37.5" customHeight="1">
      <c r="A45" s="406"/>
      <c r="B45" s="407"/>
      <c r="C45" s="44"/>
      <c r="D45" s="408">
        <v>1194.0</v>
      </c>
      <c r="E45" s="46"/>
      <c r="F45" s="52"/>
      <c r="G45" s="313" t="s">
        <v>224</v>
      </c>
      <c r="H45" s="46"/>
      <c r="I45" s="46"/>
      <c r="J45" s="52"/>
      <c r="K45" s="311">
        <v>14.0</v>
      </c>
      <c r="L45" s="44"/>
      <c r="M45" s="315">
        <v>540.0</v>
      </c>
      <c r="N45" s="52"/>
      <c r="O45" s="433">
        <v>44620.0</v>
      </c>
      <c r="P45" s="44"/>
      <c r="Q45" s="422">
        <v>44902.0</v>
      </c>
      <c r="R45" s="52"/>
      <c r="S45" s="306" t="s">
        <v>294</v>
      </c>
      <c r="T45" s="44"/>
      <c r="U45" s="305" t="s">
        <v>174</v>
      </c>
      <c r="V45" s="44"/>
      <c r="W45" s="423" t="s">
        <v>294</v>
      </c>
      <c r="X45" s="44"/>
      <c r="Y45" s="305" t="s">
        <v>295</v>
      </c>
      <c r="Z45" s="44"/>
      <c r="AA45" s="305" t="s">
        <v>174</v>
      </c>
      <c r="AB45" s="44"/>
      <c r="AC45" s="423" t="s">
        <v>174</v>
      </c>
      <c r="AD45" s="52"/>
      <c r="AE45" s="424">
        <v>8.0</v>
      </c>
      <c r="AF45" s="416">
        <v>8.0</v>
      </c>
      <c r="AG45" s="417">
        <f t="shared" si="1"/>
        <v>16</v>
      </c>
      <c r="AH45" s="52"/>
      <c r="AI45" s="306" t="s">
        <v>257</v>
      </c>
      <c r="AJ45" s="46"/>
      <c r="AK45" s="46"/>
      <c r="AL45" s="44"/>
      <c r="AM45" s="305" t="s">
        <v>11</v>
      </c>
      <c r="AN45" s="46"/>
      <c r="AO45" s="52"/>
      <c r="AP45" s="306" t="s">
        <v>296</v>
      </c>
      <c r="AQ45" s="46"/>
      <c r="AR45" s="46"/>
      <c r="AS45" s="46"/>
      <c r="AT45" s="46"/>
      <c r="AU45" s="44"/>
      <c r="AV45" s="315"/>
      <c r="AW45" s="46"/>
      <c r="AX45" s="52"/>
      <c r="AY45" s="425">
        <v>780298.0</v>
      </c>
      <c r="AZ45" s="421"/>
      <c r="BA45" s="316" t="s">
        <v>181</v>
      </c>
      <c r="BB45" s="310"/>
      <c r="BC45" s="311" t="s">
        <v>297</v>
      </c>
      <c r="BD45" s="46"/>
      <c r="BE45" s="52"/>
      <c r="BF45" s="249"/>
    </row>
    <row r="46" ht="37.5" customHeight="1">
      <c r="A46" s="426"/>
      <c r="B46" s="407"/>
      <c r="C46" s="44"/>
      <c r="D46" s="408">
        <v>1195.0</v>
      </c>
      <c r="E46" s="46"/>
      <c r="F46" s="52"/>
      <c r="G46" s="313" t="s">
        <v>227</v>
      </c>
      <c r="H46" s="46"/>
      <c r="I46" s="46"/>
      <c r="J46" s="52"/>
      <c r="K46" s="311"/>
      <c r="L46" s="44"/>
      <c r="M46" s="315">
        <v>150.0</v>
      </c>
      <c r="N46" s="52"/>
      <c r="O46" s="411">
        <v>44620.0</v>
      </c>
      <c r="P46" s="44"/>
      <c r="Q46" s="422">
        <v>44686.0</v>
      </c>
      <c r="R46" s="52"/>
      <c r="S46" s="306" t="s">
        <v>298</v>
      </c>
      <c r="T46" s="44"/>
      <c r="U46" s="305" t="s">
        <v>174</v>
      </c>
      <c r="V46" s="44"/>
      <c r="W46" s="423" t="s">
        <v>298</v>
      </c>
      <c r="X46" s="44"/>
      <c r="Y46" s="423" t="s">
        <v>298</v>
      </c>
      <c r="Z46" s="44"/>
      <c r="AA46" s="305" t="s">
        <v>174</v>
      </c>
      <c r="AB46" s="44"/>
      <c r="AC46" s="423" t="s">
        <v>174</v>
      </c>
      <c r="AD46" s="52"/>
      <c r="AE46" s="424">
        <v>0.0</v>
      </c>
      <c r="AF46" s="416">
        <v>0.0</v>
      </c>
      <c r="AG46" s="417">
        <f t="shared" si="1"/>
        <v>0</v>
      </c>
      <c r="AH46" s="52"/>
      <c r="AI46" s="306" t="s">
        <v>257</v>
      </c>
      <c r="AJ46" s="46"/>
      <c r="AK46" s="46"/>
      <c r="AL46" s="44"/>
      <c r="AM46" s="305" t="s">
        <v>11</v>
      </c>
      <c r="AN46" s="46"/>
      <c r="AO46" s="52"/>
      <c r="AP46" s="306" t="s">
        <v>175</v>
      </c>
      <c r="AQ46" s="46"/>
      <c r="AR46" s="46"/>
      <c r="AS46" s="46"/>
      <c r="AT46" s="46"/>
      <c r="AU46" s="44"/>
      <c r="AV46" s="315">
        <v>2.0178917871E10</v>
      </c>
      <c r="AW46" s="46"/>
      <c r="AX46" s="52"/>
      <c r="AY46" s="425">
        <v>551280.0</v>
      </c>
      <c r="AZ46" s="421" t="s">
        <v>181</v>
      </c>
      <c r="BA46" s="309"/>
      <c r="BB46" s="310"/>
      <c r="BC46" s="311" t="s">
        <v>299</v>
      </c>
      <c r="BD46" s="46"/>
      <c r="BE46" s="52"/>
      <c r="BF46" s="427"/>
    </row>
    <row r="47" ht="37.5" customHeight="1">
      <c r="A47" s="406"/>
      <c r="B47" s="407"/>
      <c r="C47" s="44"/>
      <c r="D47" s="408">
        <v>1196.0</v>
      </c>
      <c r="E47" s="46"/>
      <c r="F47" s="52"/>
      <c r="G47" s="313" t="s">
        <v>226</v>
      </c>
      <c r="H47" s="46"/>
      <c r="I47" s="46"/>
      <c r="J47" s="52"/>
      <c r="K47" s="317"/>
      <c r="L47" s="44"/>
      <c r="M47" s="315">
        <v>150.0</v>
      </c>
      <c r="N47" s="52"/>
      <c r="O47" s="411">
        <v>44690.0</v>
      </c>
      <c r="P47" s="44"/>
      <c r="Q47" s="422">
        <v>44756.0</v>
      </c>
      <c r="R47" s="52"/>
      <c r="S47" s="306" t="s">
        <v>298</v>
      </c>
      <c r="T47" s="44"/>
      <c r="U47" s="305" t="s">
        <v>174</v>
      </c>
      <c r="V47" s="44"/>
      <c r="W47" s="423" t="s">
        <v>298</v>
      </c>
      <c r="X47" s="44"/>
      <c r="Y47" s="423" t="s">
        <v>298</v>
      </c>
      <c r="Z47" s="44"/>
      <c r="AA47" s="305" t="s">
        <v>174</v>
      </c>
      <c r="AB47" s="44"/>
      <c r="AC47" s="423" t="s">
        <v>174</v>
      </c>
      <c r="AD47" s="52"/>
      <c r="AE47" s="424">
        <v>0.0</v>
      </c>
      <c r="AF47" s="416">
        <v>0.0</v>
      </c>
      <c r="AG47" s="417">
        <f t="shared" si="1"/>
        <v>0</v>
      </c>
      <c r="AH47" s="52"/>
      <c r="AI47" s="306" t="s">
        <v>257</v>
      </c>
      <c r="AJ47" s="46"/>
      <c r="AK47" s="46"/>
      <c r="AL47" s="44"/>
      <c r="AM47" s="305" t="s">
        <v>11</v>
      </c>
      <c r="AN47" s="46"/>
      <c r="AO47" s="52"/>
      <c r="AP47" s="306" t="s">
        <v>175</v>
      </c>
      <c r="AQ47" s="46"/>
      <c r="AR47" s="46"/>
      <c r="AS47" s="46"/>
      <c r="AT47" s="46"/>
      <c r="AU47" s="44"/>
      <c r="AV47" s="315">
        <v>2.0178917871E10</v>
      </c>
      <c r="AW47" s="46"/>
      <c r="AX47" s="52"/>
      <c r="AY47" s="425">
        <v>551280.0</v>
      </c>
      <c r="AZ47" s="421" t="s">
        <v>181</v>
      </c>
      <c r="BA47" s="309"/>
      <c r="BB47" s="310"/>
      <c r="BC47" s="311" t="s">
        <v>299</v>
      </c>
      <c r="BD47" s="46"/>
      <c r="BE47" s="52"/>
      <c r="BF47" s="249"/>
    </row>
    <row r="48" ht="37.5" customHeight="1">
      <c r="A48" s="406"/>
      <c r="B48" s="407"/>
      <c r="C48" s="44"/>
      <c r="D48" s="408">
        <v>1197.0</v>
      </c>
      <c r="E48" s="46"/>
      <c r="F48" s="52"/>
      <c r="G48" s="313" t="s">
        <v>227</v>
      </c>
      <c r="H48" s="46"/>
      <c r="I48" s="46"/>
      <c r="J48" s="52"/>
      <c r="K48" s="317"/>
      <c r="L48" s="44"/>
      <c r="M48" s="315">
        <v>150.0</v>
      </c>
      <c r="N48" s="52"/>
      <c r="O48" s="411">
        <v>44774.0</v>
      </c>
      <c r="P48" s="44"/>
      <c r="Q48" s="422">
        <v>44840.0</v>
      </c>
      <c r="R48" s="52"/>
      <c r="S48" s="306" t="s">
        <v>298</v>
      </c>
      <c r="T48" s="44"/>
      <c r="U48" s="305" t="s">
        <v>174</v>
      </c>
      <c r="V48" s="44"/>
      <c r="W48" s="423" t="s">
        <v>298</v>
      </c>
      <c r="X48" s="44"/>
      <c r="Y48" s="423" t="s">
        <v>298</v>
      </c>
      <c r="Z48" s="44"/>
      <c r="AA48" s="305" t="s">
        <v>174</v>
      </c>
      <c r="AB48" s="44"/>
      <c r="AC48" s="423" t="s">
        <v>174</v>
      </c>
      <c r="AD48" s="52"/>
      <c r="AE48" s="424">
        <v>0.0</v>
      </c>
      <c r="AF48" s="416">
        <v>0.0</v>
      </c>
      <c r="AG48" s="417">
        <f t="shared" si="1"/>
        <v>0</v>
      </c>
      <c r="AH48" s="52"/>
      <c r="AI48" s="306" t="s">
        <v>257</v>
      </c>
      <c r="AJ48" s="46"/>
      <c r="AK48" s="46"/>
      <c r="AL48" s="44"/>
      <c r="AM48" s="305" t="s">
        <v>11</v>
      </c>
      <c r="AN48" s="46"/>
      <c r="AO48" s="52"/>
      <c r="AP48" s="306" t="s">
        <v>175</v>
      </c>
      <c r="AQ48" s="46"/>
      <c r="AR48" s="46"/>
      <c r="AS48" s="46"/>
      <c r="AT48" s="46"/>
      <c r="AU48" s="44"/>
      <c r="AV48" s="315">
        <v>2.0178917871E10</v>
      </c>
      <c r="AW48" s="46"/>
      <c r="AX48" s="52"/>
      <c r="AY48" s="425">
        <v>551280.0</v>
      </c>
      <c r="AZ48" s="421" t="s">
        <v>181</v>
      </c>
      <c r="BA48" s="309"/>
      <c r="BB48" s="310"/>
      <c r="BC48" s="311" t="s">
        <v>299</v>
      </c>
      <c r="BD48" s="46"/>
      <c r="BE48" s="52"/>
      <c r="BF48" s="249"/>
    </row>
    <row r="49" ht="37.5" customHeight="1">
      <c r="A49" s="426"/>
      <c r="B49" s="407"/>
      <c r="C49" s="44"/>
      <c r="D49" s="408">
        <v>1198.0</v>
      </c>
      <c r="E49" s="46"/>
      <c r="F49" s="52"/>
      <c r="G49" s="313" t="s">
        <v>226</v>
      </c>
      <c r="H49" s="46"/>
      <c r="I49" s="46"/>
      <c r="J49" s="52"/>
      <c r="K49" s="317"/>
      <c r="L49" s="44"/>
      <c r="M49" s="315">
        <v>150.0</v>
      </c>
      <c r="N49" s="52"/>
      <c r="O49" s="411">
        <v>44844.0</v>
      </c>
      <c r="P49" s="44"/>
      <c r="Q49" s="422">
        <v>44910.0</v>
      </c>
      <c r="R49" s="52"/>
      <c r="S49" s="306" t="s">
        <v>298</v>
      </c>
      <c r="T49" s="44"/>
      <c r="U49" s="305" t="s">
        <v>174</v>
      </c>
      <c r="V49" s="44"/>
      <c r="W49" s="423" t="s">
        <v>298</v>
      </c>
      <c r="X49" s="44"/>
      <c r="Y49" s="423" t="s">
        <v>298</v>
      </c>
      <c r="Z49" s="44"/>
      <c r="AA49" s="305" t="s">
        <v>174</v>
      </c>
      <c r="AB49" s="44"/>
      <c r="AC49" s="423" t="s">
        <v>174</v>
      </c>
      <c r="AD49" s="52"/>
      <c r="AE49" s="424">
        <v>0.0</v>
      </c>
      <c r="AF49" s="416">
        <v>0.0</v>
      </c>
      <c r="AG49" s="417">
        <f t="shared" si="1"/>
        <v>0</v>
      </c>
      <c r="AH49" s="52"/>
      <c r="AI49" s="306" t="s">
        <v>257</v>
      </c>
      <c r="AJ49" s="46"/>
      <c r="AK49" s="46"/>
      <c r="AL49" s="44"/>
      <c r="AM49" s="305" t="s">
        <v>11</v>
      </c>
      <c r="AN49" s="46"/>
      <c r="AO49" s="52"/>
      <c r="AP49" s="306" t="s">
        <v>175</v>
      </c>
      <c r="AQ49" s="46"/>
      <c r="AR49" s="46"/>
      <c r="AS49" s="46"/>
      <c r="AT49" s="46"/>
      <c r="AU49" s="44"/>
      <c r="AV49" s="315">
        <v>2.0178917871E10</v>
      </c>
      <c r="AW49" s="46"/>
      <c r="AX49" s="52"/>
      <c r="AY49" s="425">
        <v>551280.0</v>
      </c>
      <c r="AZ49" s="421" t="s">
        <v>181</v>
      </c>
      <c r="BA49" s="309"/>
      <c r="BB49" s="310"/>
      <c r="BC49" s="311" t="s">
        <v>299</v>
      </c>
      <c r="BD49" s="46"/>
      <c r="BE49" s="52"/>
      <c r="BF49" s="427"/>
    </row>
    <row r="50" ht="37.5" customHeight="1">
      <c r="A50" s="406"/>
      <c r="B50" s="407"/>
      <c r="C50" s="44"/>
      <c r="D50" s="408"/>
      <c r="E50" s="46"/>
      <c r="F50" s="52"/>
      <c r="G50" s="313" t="s">
        <v>227</v>
      </c>
      <c r="H50" s="46"/>
      <c r="I50" s="46"/>
      <c r="J50" s="52"/>
      <c r="K50" s="311">
        <v>15.0</v>
      </c>
      <c r="L50" s="44"/>
      <c r="M50" s="315">
        <v>150.0</v>
      </c>
      <c r="N50" s="52"/>
      <c r="O50" s="411">
        <v>44620.0</v>
      </c>
      <c r="P50" s="44"/>
      <c r="Q50" s="422">
        <v>44686.0</v>
      </c>
      <c r="R50" s="52"/>
      <c r="S50" s="306" t="s">
        <v>298</v>
      </c>
      <c r="T50" s="44"/>
      <c r="U50" s="305" t="s">
        <v>174</v>
      </c>
      <c r="V50" s="44"/>
      <c r="W50" s="423" t="s">
        <v>298</v>
      </c>
      <c r="X50" s="44"/>
      <c r="Y50" s="423" t="s">
        <v>298</v>
      </c>
      <c r="Z50" s="44"/>
      <c r="AA50" s="305" t="s">
        <v>174</v>
      </c>
      <c r="AB50" s="44"/>
      <c r="AC50" s="423" t="s">
        <v>174</v>
      </c>
      <c r="AD50" s="52"/>
      <c r="AE50" s="424">
        <v>8.0</v>
      </c>
      <c r="AF50" s="416">
        <v>8.0</v>
      </c>
      <c r="AG50" s="417">
        <f t="shared" si="1"/>
        <v>16</v>
      </c>
      <c r="AH50" s="52"/>
      <c r="AI50" s="306" t="s">
        <v>257</v>
      </c>
      <c r="AJ50" s="46"/>
      <c r="AK50" s="46"/>
      <c r="AL50" s="44"/>
      <c r="AM50" s="305" t="s">
        <v>11</v>
      </c>
      <c r="AN50" s="46"/>
      <c r="AO50" s="52"/>
      <c r="AP50" s="306" t="s">
        <v>296</v>
      </c>
      <c r="AQ50" s="46"/>
      <c r="AR50" s="46"/>
      <c r="AS50" s="46"/>
      <c r="AT50" s="46"/>
      <c r="AU50" s="44"/>
      <c r="AV50" s="315"/>
      <c r="AW50" s="46"/>
      <c r="AX50" s="52"/>
      <c r="AY50" s="425">
        <v>551280.0</v>
      </c>
      <c r="AZ50" s="421"/>
      <c r="BA50" s="309"/>
      <c r="BB50" s="319" t="s">
        <v>181</v>
      </c>
      <c r="BC50" s="311" t="s">
        <v>300</v>
      </c>
      <c r="BD50" s="46"/>
      <c r="BE50" s="52"/>
      <c r="BF50" s="249"/>
    </row>
    <row r="51" ht="37.5" customHeight="1">
      <c r="A51" s="406"/>
      <c r="B51" s="407"/>
      <c r="C51" s="44"/>
      <c r="D51" s="408"/>
      <c r="E51" s="46"/>
      <c r="F51" s="52"/>
      <c r="G51" s="313" t="s">
        <v>226</v>
      </c>
      <c r="H51" s="46"/>
      <c r="I51" s="46"/>
      <c r="J51" s="52"/>
      <c r="K51" s="317"/>
      <c r="L51" s="44"/>
      <c r="M51" s="315">
        <v>150.0</v>
      </c>
      <c r="N51" s="52"/>
      <c r="O51" s="411">
        <v>44690.0</v>
      </c>
      <c r="P51" s="44"/>
      <c r="Q51" s="422">
        <v>44756.0</v>
      </c>
      <c r="R51" s="52"/>
      <c r="S51" s="306" t="s">
        <v>298</v>
      </c>
      <c r="T51" s="44"/>
      <c r="U51" s="305" t="s">
        <v>174</v>
      </c>
      <c r="V51" s="44"/>
      <c r="W51" s="423" t="s">
        <v>298</v>
      </c>
      <c r="X51" s="44"/>
      <c r="Y51" s="423" t="s">
        <v>298</v>
      </c>
      <c r="Z51" s="44"/>
      <c r="AA51" s="305" t="s">
        <v>174</v>
      </c>
      <c r="AB51" s="44"/>
      <c r="AC51" s="423" t="s">
        <v>174</v>
      </c>
      <c r="AD51" s="52"/>
      <c r="AE51" s="424">
        <v>8.0</v>
      </c>
      <c r="AF51" s="416">
        <v>8.0</v>
      </c>
      <c r="AG51" s="417">
        <f t="shared" si="1"/>
        <v>16</v>
      </c>
      <c r="AH51" s="52"/>
      <c r="AI51" s="306" t="s">
        <v>257</v>
      </c>
      <c r="AJ51" s="46"/>
      <c r="AK51" s="46"/>
      <c r="AL51" s="44"/>
      <c r="AM51" s="305" t="s">
        <v>11</v>
      </c>
      <c r="AN51" s="46"/>
      <c r="AO51" s="52"/>
      <c r="AP51" s="306" t="s">
        <v>296</v>
      </c>
      <c r="AQ51" s="46"/>
      <c r="AR51" s="46"/>
      <c r="AS51" s="46"/>
      <c r="AT51" s="46"/>
      <c r="AU51" s="44"/>
      <c r="AV51" s="315"/>
      <c r="AW51" s="46"/>
      <c r="AX51" s="52"/>
      <c r="AY51" s="425">
        <v>551280.0</v>
      </c>
      <c r="AZ51" s="421"/>
      <c r="BA51" s="309"/>
      <c r="BB51" s="319" t="s">
        <v>181</v>
      </c>
      <c r="BC51" s="311" t="s">
        <v>300</v>
      </c>
      <c r="BD51" s="46"/>
      <c r="BE51" s="52"/>
      <c r="BF51" s="249"/>
    </row>
    <row r="52" ht="37.5" customHeight="1">
      <c r="A52" s="406"/>
      <c r="B52" s="407"/>
      <c r="C52" s="44"/>
      <c r="D52" s="408"/>
      <c r="E52" s="46"/>
      <c r="F52" s="52"/>
      <c r="G52" s="313" t="s">
        <v>227</v>
      </c>
      <c r="H52" s="46"/>
      <c r="I52" s="46"/>
      <c r="J52" s="52"/>
      <c r="K52" s="317"/>
      <c r="L52" s="44"/>
      <c r="M52" s="315">
        <v>150.0</v>
      </c>
      <c r="N52" s="52"/>
      <c r="O52" s="411">
        <v>44774.0</v>
      </c>
      <c r="P52" s="44"/>
      <c r="Q52" s="422">
        <v>44840.0</v>
      </c>
      <c r="R52" s="52"/>
      <c r="S52" s="306" t="s">
        <v>298</v>
      </c>
      <c r="T52" s="44"/>
      <c r="U52" s="305" t="s">
        <v>174</v>
      </c>
      <c r="V52" s="44"/>
      <c r="W52" s="423" t="s">
        <v>298</v>
      </c>
      <c r="X52" s="44"/>
      <c r="Y52" s="423" t="s">
        <v>298</v>
      </c>
      <c r="Z52" s="44"/>
      <c r="AA52" s="305" t="s">
        <v>174</v>
      </c>
      <c r="AB52" s="44"/>
      <c r="AC52" s="423" t="s">
        <v>174</v>
      </c>
      <c r="AD52" s="52"/>
      <c r="AE52" s="424">
        <v>8.0</v>
      </c>
      <c r="AF52" s="416">
        <v>8.0</v>
      </c>
      <c r="AG52" s="417">
        <f t="shared" si="1"/>
        <v>16</v>
      </c>
      <c r="AH52" s="52"/>
      <c r="AI52" s="306" t="s">
        <v>257</v>
      </c>
      <c r="AJ52" s="46"/>
      <c r="AK52" s="46"/>
      <c r="AL52" s="44"/>
      <c r="AM52" s="305" t="s">
        <v>11</v>
      </c>
      <c r="AN52" s="46"/>
      <c r="AO52" s="52"/>
      <c r="AP52" s="306" t="s">
        <v>296</v>
      </c>
      <c r="AQ52" s="46"/>
      <c r="AR52" s="46"/>
      <c r="AS52" s="46"/>
      <c r="AT52" s="46"/>
      <c r="AU52" s="44"/>
      <c r="AV52" s="315"/>
      <c r="AW52" s="46"/>
      <c r="AX52" s="52"/>
      <c r="AY52" s="425">
        <v>551280.0</v>
      </c>
      <c r="AZ52" s="421"/>
      <c r="BA52" s="309"/>
      <c r="BB52" s="319" t="s">
        <v>181</v>
      </c>
      <c r="BC52" s="311" t="s">
        <v>300</v>
      </c>
      <c r="BD52" s="46"/>
      <c r="BE52" s="52"/>
      <c r="BF52" s="249"/>
    </row>
    <row r="53" ht="37.5" customHeight="1">
      <c r="A53" s="406"/>
      <c r="B53" s="407"/>
      <c r="C53" s="44"/>
      <c r="D53" s="408"/>
      <c r="E53" s="46"/>
      <c r="F53" s="52"/>
      <c r="G53" s="313" t="s">
        <v>226</v>
      </c>
      <c r="H53" s="46"/>
      <c r="I53" s="46"/>
      <c r="J53" s="52"/>
      <c r="K53" s="317"/>
      <c r="L53" s="44"/>
      <c r="M53" s="315">
        <v>150.0</v>
      </c>
      <c r="N53" s="52"/>
      <c r="O53" s="411">
        <v>44844.0</v>
      </c>
      <c r="P53" s="44"/>
      <c r="Q53" s="422">
        <v>44910.0</v>
      </c>
      <c r="R53" s="52"/>
      <c r="S53" s="306" t="s">
        <v>298</v>
      </c>
      <c r="T53" s="44"/>
      <c r="U53" s="305" t="s">
        <v>174</v>
      </c>
      <c r="V53" s="44"/>
      <c r="W53" s="423" t="s">
        <v>298</v>
      </c>
      <c r="X53" s="44"/>
      <c r="Y53" s="423" t="s">
        <v>298</v>
      </c>
      <c r="Z53" s="44"/>
      <c r="AA53" s="305" t="s">
        <v>174</v>
      </c>
      <c r="AB53" s="44"/>
      <c r="AC53" s="423" t="s">
        <v>174</v>
      </c>
      <c r="AD53" s="52"/>
      <c r="AE53" s="424">
        <v>8.0</v>
      </c>
      <c r="AF53" s="416">
        <v>8.0</v>
      </c>
      <c r="AG53" s="417">
        <f t="shared" si="1"/>
        <v>16</v>
      </c>
      <c r="AH53" s="52"/>
      <c r="AI53" s="306" t="s">
        <v>257</v>
      </c>
      <c r="AJ53" s="46"/>
      <c r="AK53" s="46"/>
      <c r="AL53" s="44"/>
      <c r="AM53" s="305" t="s">
        <v>11</v>
      </c>
      <c r="AN53" s="46"/>
      <c r="AO53" s="52"/>
      <c r="AP53" s="306" t="s">
        <v>296</v>
      </c>
      <c r="AQ53" s="46"/>
      <c r="AR53" s="46"/>
      <c r="AS53" s="46"/>
      <c r="AT53" s="46"/>
      <c r="AU53" s="44"/>
      <c r="AV53" s="315"/>
      <c r="AW53" s="46"/>
      <c r="AX53" s="52"/>
      <c r="AY53" s="425">
        <v>551280.0</v>
      </c>
      <c r="AZ53" s="421"/>
      <c r="BA53" s="309"/>
      <c r="BB53" s="319" t="s">
        <v>181</v>
      </c>
      <c r="BC53" s="311" t="s">
        <v>300</v>
      </c>
      <c r="BD53" s="46"/>
      <c r="BE53" s="52"/>
      <c r="BF53" s="249"/>
    </row>
    <row r="54" ht="37.5" customHeight="1">
      <c r="A54" s="406"/>
      <c r="B54" s="407"/>
      <c r="C54" s="44"/>
      <c r="D54" s="408">
        <v>1199.0</v>
      </c>
      <c r="E54" s="46"/>
      <c r="F54" s="52"/>
      <c r="G54" s="313" t="s">
        <v>227</v>
      </c>
      <c r="H54" s="46"/>
      <c r="I54" s="46"/>
      <c r="J54" s="52"/>
      <c r="K54" s="311">
        <v>15.0</v>
      </c>
      <c r="L54" s="44"/>
      <c r="M54" s="315">
        <v>150.0</v>
      </c>
      <c r="N54" s="52"/>
      <c r="O54" s="411">
        <v>44620.0</v>
      </c>
      <c r="P54" s="44"/>
      <c r="Q54" s="422">
        <v>44686.0</v>
      </c>
      <c r="R54" s="52"/>
      <c r="S54" s="306" t="s">
        <v>301</v>
      </c>
      <c r="T54" s="44"/>
      <c r="U54" s="305" t="s">
        <v>174</v>
      </c>
      <c r="V54" s="44"/>
      <c r="W54" s="423" t="s">
        <v>301</v>
      </c>
      <c r="X54" s="44"/>
      <c r="Y54" s="423" t="s">
        <v>301</v>
      </c>
      <c r="Z54" s="44"/>
      <c r="AA54" s="305" t="s">
        <v>174</v>
      </c>
      <c r="AB54" s="44"/>
      <c r="AC54" s="423" t="s">
        <v>174</v>
      </c>
      <c r="AD54" s="52"/>
      <c r="AE54" s="424">
        <v>6.0</v>
      </c>
      <c r="AF54" s="416">
        <v>14.0</v>
      </c>
      <c r="AG54" s="417">
        <f t="shared" si="1"/>
        <v>20</v>
      </c>
      <c r="AH54" s="52"/>
      <c r="AI54" s="306" t="s">
        <v>280</v>
      </c>
      <c r="AJ54" s="46"/>
      <c r="AK54" s="46"/>
      <c r="AL54" s="44"/>
      <c r="AM54" s="305" t="s">
        <v>11</v>
      </c>
      <c r="AN54" s="46"/>
      <c r="AO54" s="52"/>
      <c r="AP54" s="306" t="s">
        <v>302</v>
      </c>
      <c r="AQ54" s="46"/>
      <c r="AR54" s="46"/>
      <c r="AS54" s="46"/>
      <c r="AT54" s="46"/>
      <c r="AU54" s="44"/>
      <c r="AV54" s="315">
        <v>2.0128229214E10</v>
      </c>
      <c r="AW54" s="46"/>
      <c r="AX54" s="52"/>
      <c r="AY54" s="425">
        <v>551306.0</v>
      </c>
      <c r="AZ54" s="421" t="s">
        <v>181</v>
      </c>
      <c r="BA54" s="309"/>
      <c r="BB54" s="310"/>
      <c r="BC54" s="311" t="s">
        <v>259</v>
      </c>
      <c r="BD54" s="46"/>
      <c r="BE54" s="52"/>
      <c r="BF54" s="249"/>
    </row>
    <row r="55" ht="37.5" customHeight="1">
      <c r="A55" s="426"/>
      <c r="B55" s="407"/>
      <c r="C55" s="44"/>
      <c r="D55" s="408">
        <v>1200.0</v>
      </c>
      <c r="E55" s="46"/>
      <c r="F55" s="52"/>
      <c r="G55" s="313" t="s">
        <v>226</v>
      </c>
      <c r="H55" s="46"/>
      <c r="I55" s="46"/>
      <c r="J55" s="52"/>
      <c r="K55" s="317"/>
      <c r="L55" s="44"/>
      <c r="M55" s="315">
        <v>150.0</v>
      </c>
      <c r="N55" s="52"/>
      <c r="O55" s="411">
        <v>44690.0</v>
      </c>
      <c r="P55" s="44"/>
      <c r="Q55" s="422">
        <v>44756.0</v>
      </c>
      <c r="R55" s="52"/>
      <c r="S55" s="306" t="s">
        <v>301</v>
      </c>
      <c r="T55" s="44"/>
      <c r="U55" s="305" t="s">
        <v>174</v>
      </c>
      <c r="V55" s="44"/>
      <c r="W55" s="423" t="s">
        <v>301</v>
      </c>
      <c r="X55" s="44"/>
      <c r="Y55" s="423" t="s">
        <v>301</v>
      </c>
      <c r="Z55" s="44"/>
      <c r="AA55" s="305" t="s">
        <v>174</v>
      </c>
      <c r="AB55" s="44"/>
      <c r="AC55" s="423" t="s">
        <v>174</v>
      </c>
      <c r="AD55" s="52"/>
      <c r="AE55" s="424">
        <v>8.0</v>
      </c>
      <c r="AF55" s="416">
        <v>8.0</v>
      </c>
      <c r="AG55" s="417">
        <f t="shared" si="1"/>
        <v>16</v>
      </c>
      <c r="AH55" s="52"/>
      <c r="AI55" s="306" t="s">
        <v>280</v>
      </c>
      <c r="AJ55" s="46"/>
      <c r="AK55" s="46"/>
      <c r="AL55" s="44"/>
      <c r="AM55" s="305" t="s">
        <v>11</v>
      </c>
      <c r="AN55" s="46"/>
      <c r="AO55" s="52"/>
      <c r="AP55" s="306" t="s">
        <v>302</v>
      </c>
      <c r="AQ55" s="46"/>
      <c r="AR55" s="46"/>
      <c r="AS55" s="46"/>
      <c r="AT55" s="46"/>
      <c r="AU55" s="44"/>
      <c r="AV55" s="315">
        <v>2.0128229214E10</v>
      </c>
      <c r="AW55" s="46"/>
      <c r="AX55" s="52"/>
      <c r="AY55" s="425">
        <v>551306.0</v>
      </c>
      <c r="AZ55" s="421" t="s">
        <v>181</v>
      </c>
      <c r="BA55" s="309"/>
      <c r="BB55" s="310"/>
      <c r="BC55" s="311" t="s">
        <v>259</v>
      </c>
      <c r="BD55" s="46"/>
      <c r="BE55" s="52"/>
      <c r="BF55" s="427"/>
    </row>
    <row r="56" ht="37.5" customHeight="1">
      <c r="A56" s="406"/>
      <c r="B56" s="407"/>
      <c r="C56" s="44"/>
      <c r="D56" s="408">
        <v>1201.0</v>
      </c>
      <c r="E56" s="46"/>
      <c r="F56" s="52"/>
      <c r="G56" s="313" t="s">
        <v>227</v>
      </c>
      <c r="H56" s="46"/>
      <c r="I56" s="46"/>
      <c r="J56" s="52"/>
      <c r="K56" s="317"/>
      <c r="L56" s="44"/>
      <c r="M56" s="315">
        <v>150.0</v>
      </c>
      <c r="N56" s="52"/>
      <c r="O56" s="411">
        <v>44774.0</v>
      </c>
      <c r="P56" s="44"/>
      <c r="Q56" s="422">
        <v>44840.0</v>
      </c>
      <c r="R56" s="52"/>
      <c r="S56" s="306" t="s">
        <v>301</v>
      </c>
      <c r="T56" s="44"/>
      <c r="U56" s="305" t="s">
        <v>174</v>
      </c>
      <c r="V56" s="44"/>
      <c r="W56" s="423" t="s">
        <v>301</v>
      </c>
      <c r="X56" s="44"/>
      <c r="Y56" s="423" t="s">
        <v>301</v>
      </c>
      <c r="Z56" s="44"/>
      <c r="AA56" s="305" t="s">
        <v>174</v>
      </c>
      <c r="AB56" s="44"/>
      <c r="AC56" s="423" t="s">
        <v>174</v>
      </c>
      <c r="AD56" s="52"/>
      <c r="AE56" s="424">
        <v>8.0</v>
      </c>
      <c r="AF56" s="416">
        <v>8.0</v>
      </c>
      <c r="AG56" s="417">
        <f t="shared" si="1"/>
        <v>16</v>
      </c>
      <c r="AH56" s="52"/>
      <c r="AI56" s="306" t="s">
        <v>280</v>
      </c>
      <c r="AJ56" s="46"/>
      <c r="AK56" s="46"/>
      <c r="AL56" s="44"/>
      <c r="AM56" s="305" t="s">
        <v>11</v>
      </c>
      <c r="AN56" s="46"/>
      <c r="AO56" s="52"/>
      <c r="AP56" s="306" t="s">
        <v>302</v>
      </c>
      <c r="AQ56" s="46"/>
      <c r="AR56" s="46"/>
      <c r="AS56" s="46"/>
      <c r="AT56" s="46"/>
      <c r="AU56" s="44"/>
      <c r="AV56" s="315">
        <v>2.0128229214E10</v>
      </c>
      <c r="AW56" s="46"/>
      <c r="AX56" s="52"/>
      <c r="AY56" s="425">
        <v>551306.0</v>
      </c>
      <c r="AZ56" s="421" t="s">
        <v>181</v>
      </c>
      <c r="BA56" s="309"/>
      <c r="BB56" s="310"/>
      <c r="BC56" s="311" t="s">
        <v>259</v>
      </c>
      <c r="BD56" s="46"/>
      <c r="BE56" s="52"/>
      <c r="BF56" s="249"/>
    </row>
    <row r="57" ht="37.5" customHeight="1">
      <c r="A57" s="406"/>
      <c r="B57" s="407"/>
      <c r="C57" s="44"/>
      <c r="D57" s="408">
        <v>1202.0</v>
      </c>
      <c r="E57" s="46"/>
      <c r="F57" s="52"/>
      <c r="G57" s="313" t="s">
        <v>226</v>
      </c>
      <c r="H57" s="46"/>
      <c r="I57" s="46"/>
      <c r="J57" s="52"/>
      <c r="K57" s="317"/>
      <c r="L57" s="44"/>
      <c r="M57" s="315">
        <v>150.0</v>
      </c>
      <c r="N57" s="52"/>
      <c r="O57" s="411">
        <v>44844.0</v>
      </c>
      <c r="P57" s="44"/>
      <c r="Q57" s="422">
        <v>44910.0</v>
      </c>
      <c r="R57" s="52"/>
      <c r="S57" s="306" t="s">
        <v>301</v>
      </c>
      <c r="T57" s="44"/>
      <c r="U57" s="305" t="s">
        <v>174</v>
      </c>
      <c r="V57" s="44"/>
      <c r="W57" s="423" t="s">
        <v>301</v>
      </c>
      <c r="X57" s="44"/>
      <c r="Y57" s="423" t="s">
        <v>301</v>
      </c>
      <c r="Z57" s="44"/>
      <c r="AA57" s="305" t="s">
        <v>174</v>
      </c>
      <c r="AB57" s="44"/>
      <c r="AC57" s="423" t="s">
        <v>174</v>
      </c>
      <c r="AD57" s="52"/>
      <c r="AE57" s="424">
        <v>8.0</v>
      </c>
      <c r="AF57" s="416">
        <v>8.0</v>
      </c>
      <c r="AG57" s="417">
        <f t="shared" si="1"/>
        <v>16</v>
      </c>
      <c r="AH57" s="52"/>
      <c r="AI57" s="306" t="s">
        <v>280</v>
      </c>
      <c r="AJ57" s="46"/>
      <c r="AK57" s="46"/>
      <c r="AL57" s="44"/>
      <c r="AM57" s="305" t="s">
        <v>11</v>
      </c>
      <c r="AN57" s="46"/>
      <c r="AO57" s="52"/>
      <c r="AP57" s="306" t="s">
        <v>302</v>
      </c>
      <c r="AQ57" s="46"/>
      <c r="AR57" s="46"/>
      <c r="AS57" s="46"/>
      <c r="AT57" s="46"/>
      <c r="AU57" s="44"/>
      <c r="AV57" s="315">
        <v>2.0128229214E10</v>
      </c>
      <c r="AW57" s="46"/>
      <c r="AX57" s="52"/>
      <c r="AY57" s="425">
        <v>551306.0</v>
      </c>
      <c r="AZ57" s="421" t="s">
        <v>181</v>
      </c>
      <c r="BA57" s="309"/>
      <c r="BB57" s="310"/>
      <c r="BC57" s="311" t="s">
        <v>259</v>
      </c>
      <c r="BD57" s="46"/>
      <c r="BE57" s="52"/>
      <c r="BF57" s="249"/>
    </row>
    <row r="58" ht="37.5" customHeight="1">
      <c r="A58" s="406"/>
      <c r="B58" s="407"/>
      <c r="C58" s="44"/>
      <c r="D58" s="408">
        <v>1203.0</v>
      </c>
      <c r="E58" s="46"/>
      <c r="F58" s="52"/>
      <c r="G58" s="313" t="s">
        <v>229</v>
      </c>
      <c r="H58" s="46"/>
      <c r="I58" s="46"/>
      <c r="J58" s="52"/>
      <c r="K58" s="311">
        <v>12.0</v>
      </c>
      <c r="L58" s="44"/>
      <c r="M58" s="315">
        <v>540.0</v>
      </c>
      <c r="N58" s="52"/>
      <c r="O58" s="433">
        <v>44620.0</v>
      </c>
      <c r="P58" s="44"/>
      <c r="Q58" s="422">
        <v>45016.0</v>
      </c>
      <c r="R58" s="52"/>
      <c r="S58" s="306" t="s">
        <v>303</v>
      </c>
      <c r="T58" s="44"/>
      <c r="U58" s="305" t="s">
        <v>174</v>
      </c>
      <c r="V58" s="44"/>
      <c r="W58" s="423" t="s">
        <v>303</v>
      </c>
      <c r="X58" s="44"/>
      <c r="Y58" s="305" t="s">
        <v>174</v>
      </c>
      <c r="Z58" s="44"/>
      <c r="AA58" s="423" t="s">
        <v>303</v>
      </c>
      <c r="AB58" s="44"/>
      <c r="AC58" s="423" t="s">
        <v>174</v>
      </c>
      <c r="AD58" s="52"/>
      <c r="AE58" s="424">
        <v>1.0</v>
      </c>
      <c r="AF58" s="416">
        <v>16.0</v>
      </c>
      <c r="AG58" s="417">
        <f t="shared" si="1"/>
        <v>17</v>
      </c>
      <c r="AH58" s="52"/>
      <c r="AI58" s="306" t="s">
        <v>304</v>
      </c>
      <c r="AJ58" s="46"/>
      <c r="AK58" s="46"/>
      <c r="AL58" s="44"/>
      <c r="AM58" s="305" t="s">
        <v>11</v>
      </c>
      <c r="AN58" s="46"/>
      <c r="AO58" s="52"/>
      <c r="AP58" s="306" t="s">
        <v>305</v>
      </c>
      <c r="AQ58" s="46"/>
      <c r="AR58" s="46"/>
      <c r="AS58" s="46"/>
      <c r="AT58" s="46"/>
      <c r="AU58" s="44"/>
      <c r="AV58" s="315">
        <v>2.0125192948E10</v>
      </c>
      <c r="AW58" s="46"/>
      <c r="AX58" s="52"/>
      <c r="AY58" s="425">
        <v>551284.0</v>
      </c>
      <c r="AZ58" s="421" t="s">
        <v>181</v>
      </c>
      <c r="BA58" s="316"/>
      <c r="BB58" s="310"/>
      <c r="BC58" s="311" t="s">
        <v>306</v>
      </c>
      <c r="BD58" s="46"/>
      <c r="BE58" s="52"/>
      <c r="BF58" s="249"/>
    </row>
    <row r="59" ht="37.5" customHeight="1">
      <c r="A59" s="406"/>
      <c r="B59" s="407"/>
      <c r="C59" s="44"/>
      <c r="D59" s="408">
        <v>1204.0</v>
      </c>
      <c r="E59" s="46"/>
      <c r="F59" s="52"/>
      <c r="G59" s="313" t="s">
        <v>230</v>
      </c>
      <c r="H59" s="46"/>
      <c r="I59" s="46"/>
      <c r="J59" s="52"/>
      <c r="K59" s="311">
        <v>11.0</v>
      </c>
      <c r="L59" s="44"/>
      <c r="M59" s="315">
        <v>540.0</v>
      </c>
      <c r="N59" s="52"/>
      <c r="O59" s="433">
        <v>44620.0</v>
      </c>
      <c r="P59" s="44"/>
      <c r="Q59" s="422">
        <v>45047.0</v>
      </c>
      <c r="R59" s="52"/>
      <c r="S59" s="306" t="s">
        <v>307</v>
      </c>
      <c r="T59" s="44"/>
      <c r="U59" s="305" t="s">
        <v>174</v>
      </c>
      <c r="V59" s="44"/>
      <c r="W59" s="423" t="s">
        <v>307</v>
      </c>
      <c r="X59" s="44"/>
      <c r="Y59" s="305" t="s">
        <v>174</v>
      </c>
      <c r="Z59" s="44"/>
      <c r="AA59" s="305" t="s">
        <v>308</v>
      </c>
      <c r="AB59" s="44"/>
      <c r="AC59" s="423" t="s">
        <v>174</v>
      </c>
      <c r="AD59" s="52"/>
      <c r="AE59" s="424">
        <v>0.0</v>
      </c>
      <c r="AF59" s="416">
        <v>15.0</v>
      </c>
      <c r="AG59" s="417">
        <f t="shared" si="1"/>
        <v>15</v>
      </c>
      <c r="AH59" s="52"/>
      <c r="AI59" s="306" t="s">
        <v>257</v>
      </c>
      <c r="AJ59" s="46"/>
      <c r="AK59" s="46"/>
      <c r="AL59" s="44"/>
      <c r="AM59" s="305" t="s">
        <v>11</v>
      </c>
      <c r="AN59" s="46"/>
      <c r="AO59" s="52"/>
      <c r="AP59" s="306" t="s">
        <v>305</v>
      </c>
      <c r="AQ59" s="46"/>
      <c r="AR59" s="46"/>
      <c r="AS59" s="46"/>
      <c r="AT59" s="46"/>
      <c r="AU59" s="44"/>
      <c r="AV59" s="315">
        <v>2.0125192948E10</v>
      </c>
      <c r="AW59" s="46"/>
      <c r="AX59" s="52"/>
      <c r="AY59" s="425">
        <v>975307.0</v>
      </c>
      <c r="AZ59" s="421"/>
      <c r="BA59" s="316" t="s">
        <v>181</v>
      </c>
      <c r="BB59" s="310"/>
      <c r="BC59" s="311" t="s">
        <v>309</v>
      </c>
      <c r="BD59" s="46"/>
      <c r="BE59" s="52"/>
      <c r="BF59" s="249"/>
    </row>
    <row r="60" ht="37.5" customHeight="1">
      <c r="A60" s="406"/>
      <c r="B60" s="407"/>
      <c r="C60" s="44"/>
      <c r="D60" s="408">
        <v>1205.0</v>
      </c>
      <c r="E60" s="46"/>
      <c r="F60" s="52"/>
      <c r="G60" s="313" t="s">
        <v>310</v>
      </c>
      <c r="H60" s="46"/>
      <c r="I60" s="46"/>
      <c r="J60" s="52"/>
      <c r="K60" s="311">
        <v>11.0</v>
      </c>
      <c r="L60" s="44"/>
      <c r="M60" s="315">
        <v>345.0</v>
      </c>
      <c r="N60" s="52"/>
      <c r="O60" s="433">
        <v>44621.0</v>
      </c>
      <c r="P60" s="44"/>
      <c r="Q60" s="422">
        <v>44852.0</v>
      </c>
      <c r="R60" s="52"/>
      <c r="S60" s="306" t="s">
        <v>174</v>
      </c>
      <c r="T60" s="44"/>
      <c r="U60" s="305" t="s">
        <v>311</v>
      </c>
      <c r="V60" s="44"/>
      <c r="W60" s="305" t="s">
        <v>174</v>
      </c>
      <c r="X60" s="44"/>
      <c r="Y60" s="305" t="s">
        <v>311</v>
      </c>
      <c r="Z60" s="44"/>
      <c r="AA60" s="305" t="s">
        <v>174</v>
      </c>
      <c r="AB60" s="44"/>
      <c r="AC60" s="423" t="s">
        <v>174</v>
      </c>
      <c r="AD60" s="52"/>
      <c r="AE60" s="424">
        <v>1.0</v>
      </c>
      <c r="AF60" s="416">
        <v>19.0</v>
      </c>
      <c r="AG60" s="417">
        <f t="shared" si="1"/>
        <v>20</v>
      </c>
      <c r="AH60" s="52"/>
      <c r="AI60" s="306" t="s">
        <v>257</v>
      </c>
      <c r="AJ60" s="46"/>
      <c r="AK60" s="46"/>
      <c r="AL60" s="44"/>
      <c r="AM60" s="305" t="s">
        <v>11</v>
      </c>
      <c r="AN60" s="46"/>
      <c r="AO60" s="52"/>
      <c r="AP60" s="306" t="s">
        <v>312</v>
      </c>
      <c r="AQ60" s="46"/>
      <c r="AR60" s="46"/>
      <c r="AS60" s="46"/>
      <c r="AT60" s="46"/>
      <c r="AU60" s="44"/>
      <c r="AV60" s="315">
        <v>2.7054147398E10</v>
      </c>
      <c r="AW60" s="46"/>
      <c r="AX60" s="52"/>
      <c r="AY60" s="425">
        <v>551282.0</v>
      </c>
      <c r="AZ60" s="421" t="s">
        <v>181</v>
      </c>
      <c r="BA60" s="316"/>
      <c r="BB60" s="310"/>
      <c r="BC60" s="311" t="s">
        <v>313</v>
      </c>
      <c r="BD60" s="46"/>
      <c r="BE60" s="52"/>
      <c r="BF60" s="249"/>
    </row>
    <row r="61" ht="37.5" customHeight="1">
      <c r="A61" s="426"/>
      <c r="B61" s="407"/>
      <c r="C61" s="44"/>
      <c r="D61" s="408">
        <v>1206.0</v>
      </c>
      <c r="E61" s="46"/>
      <c r="F61" s="52"/>
      <c r="G61" s="313" t="s">
        <v>314</v>
      </c>
      <c r="H61" s="46"/>
      <c r="I61" s="46"/>
      <c r="J61" s="52"/>
      <c r="K61" s="317"/>
      <c r="L61" s="44"/>
      <c r="M61" s="315">
        <v>100.0</v>
      </c>
      <c r="N61" s="52"/>
      <c r="O61" s="433">
        <v>44854.0</v>
      </c>
      <c r="P61" s="44"/>
      <c r="Q61" s="422">
        <v>44917.0</v>
      </c>
      <c r="R61" s="52"/>
      <c r="S61" s="306" t="s">
        <v>174</v>
      </c>
      <c r="T61" s="44"/>
      <c r="U61" s="305" t="s">
        <v>311</v>
      </c>
      <c r="V61" s="44"/>
      <c r="W61" s="305" t="s">
        <v>174</v>
      </c>
      <c r="X61" s="44"/>
      <c r="Y61" s="305" t="s">
        <v>311</v>
      </c>
      <c r="Z61" s="44"/>
      <c r="AA61" s="305" t="s">
        <v>174</v>
      </c>
      <c r="AB61" s="44"/>
      <c r="AC61" s="423" t="s">
        <v>174</v>
      </c>
      <c r="AD61" s="52"/>
      <c r="AE61" s="424">
        <v>1.0</v>
      </c>
      <c r="AF61" s="416">
        <v>15.0</v>
      </c>
      <c r="AG61" s="417">
        <f t="shared" si="1"/>
        <v>16</v>
      </c>
      <c r="AH61" s="52"/>
      <c r="AI61" s="306" t="s">
        <v>257</v>
      </c>
      <c r="AJ61" s="46"/>
      <c r="AK61" s="46"/>
      <c r="AL61" s="44"/>
      <c r="AM61" s="305" t="s">
        <v>11</v>
      </c>
      <c r="AN61" s="46"/>
      <c r="AO61" s="52"/>
      <c r="AP61" s="306" t="s">
        <v>312</v>
      </c>
      <c r="AQ61" s="46"/>
      <c r="AR61" s="46"/>
      <c r="AS61" s="46"/>
      <c r="AT61" s="46"/>
      <c r="AU61" s="44"/>
      <c r="AV61" s="315">
        <v>2.7054147398E10</v>
      </c>
      <c r="AW61" s="46"/>
      <c r="AX61" s="52"/>
      <c r="AY61" s="425">
        <v>551282.0</v>
      </c>
      <c r="AZ61" s="421" t="s">
        <v>181</v>
      </c>
      <c r="BA61" s="316"/>
      <c r="BB61" s="310"/>
      <c r="BC61" s="311" t="s">
        <v>313</v>
      </c>
      <c r="BD61" s="46"/>
      <c r="BE61" s="52"/>
      <c r="BF61" s="427"/>
    </row>
    <row r="62" ht="37.5" customHeight="1">
      <c r="A62" s="406"/>
      <c r="B62" s="407"/>
      <c r="C62" s="44"/>
      <c r="D62" s="408">
        <v>1207.0</v>
      </c>
      <c r="E62" s="46"/>
      <c r="F62" s="52"/>
      <c r="G62" s="313" t="s">
        <v>233</v>
      </c>
      <c r="H62" s="46"/>
      <c r="I62" s="46"/>
      <c r="J62" s="52"/>
      <c r="K62" s="311">
        <v>11.0</v>
      </c>
      <c r="L62" s="44"/>
      <c r="M62" s="315">
        <v>150.0</v>
      </c>
      <c r="N62" s="52"/>
      <c r="O62" s="433">
        <v>44621.0</v>
      </c>
      <c r="P62" s="44"/>
      <c r="Q62" s="422">
        <v>44714.0</v>
      </c>
      <c r="R62" s="52"/>
      <c r="S62" s="306" t="s">
        <v>174</v>
      </c>
      <c r="T62" s="44"/>
      <c r="U62" s="305" t="s">
        <v>315</v>
      </c>
      <c r="V62" s="44"/>
      <c r="W62" s="305" t="s">
        <v>174</v>
      </c>
      <c r="X62" s="44"/>
      <c r="Y62" s="305" t="s">
        <v>315</v>
      </c>
      <c r="Z62" s="44"/>
      <c r="AA62" s="305" t="s">
        <v>174</v>
      </c>
      <c r="AB62" s="44"/>
      <c r="AC62" s="423" t="s">
        <v>174</v>
      </c>
      <c r="AD62" s="52"/>
      <c r="AE62" s="424">
        <v>1.0</v>
      </c>
      <c r="AF62" s="416">
        <v>23.0</v>
      </c>
      <c r="AG62" s="417">
        <f t="shared" si="1"/>
        <v>24</v>
      </c>
      <c r="AH62" s="52"/>
      <c r="AI62" s="306" t="s">
        <v>257</v>
      </c>
      <c r="AJ62" s="46"/>
      <c r="AK62" s="46"/>
      <c r="AL62" s="44"/>
      <c r="AM62" s="305" t="s">
        <v>11</v>
      </c>
      <c r="AN62" s="46"/>
      <c r="AO62" s="52"/>
      <c r="AP62" s="306" t="s">
        <v>312</v>
      </c>
      <c r="AQ62" s="46"/>
      <c r="AR62" s="46"/>
      <c r="AS62" s="46"/>
      <c r="AT62" s="46"/>
      <c r="AU62" s="44"/>
      <c r="AV62" s="315">
        <v>2.7054147398E10</v>
      </c>
      <c r="AW62" s="46"/>
      <c r="AX62" s="52"/>
      <c r="AY62" s="425">
        <v>780265.0</v>
      </c>
      <c r="AZ62" s="421" t="s">
        <v>181</v>
      </c>
      <c r="BA62" s="316" t="s">
        <v>181</v>
      </c>
      <c r="BB62" s="310"/>
      <c r="BC62" s="311" t="s">
        <v>316</v>
      </c>
      <c r="BD62" s="46"/>
      <c r="BE62" s="52"/>
      <c r="BF62" s="249"/>
    </row>
    <row r="63" ht="37.5" customHeight="1">
      <c r="A63" s="406"/>
      <c r="B63" s="407"/>
      <c r="C63" s="44"/>
      <c r="D63" s="408">
        <v>1208.0</v>
      </c>
      <c r="E63" s="46"/>
      <c r="F63" s="52"/>
      <c r="G63" s="313" t="s">
        <v>234</v>
      </c>
      <c r="H63" s="46"/>
      <c r="I63" s="46"/>
      <c r="J63" s="52"/>
      <c r="K63" s="317"/>
      <c r="L63" s="44"/>
      <c r="M63" s="315">
        <v>90.0</v>
      </c>
      <c r="N63" s="52"/>
      <c r="O63" s="433">
        <v>44719.0</v>
      </c>
      <c r="P63" s="44"/>
      <c r="Q63" s="422">
        <v>44789.0</v>
      </c>
      <c r="R63" s="52"/>
      <c r="S63" s="306" t="s">
        <v>174</v>
      </c>
      <c r="T63" s="44"/>
      <c r="U63" s="305" t="s">
        <v>315</v>
      </c>
      <c r="V63" s="44"/>
      <c r="W63" s="305" t="s">
        <v>174</v>
      </c>
      <c r="X63" s="44"/>
      <c r="Y63" s="305" t="s">
        <v>315</v>
      </c>
      <c r="Z63" s="44"/>
      <c r="AA63" s="305" t="s">
        <v>174</v>
      </c>
      <c r="AB63" s="44"/>
      <c r="AC63" s="423" t="s">
        <v>174</v>
      </c>
      <c r="AD63" s="52"/>
      <c r="AE63" s="424">
        <v>8.0</v>
      </c>
      <c r="AF63" s="416">
        <v>8.0</v>
      </c>
      <c r="AG63" s="417">
        <f t="shared" si="1"/>
        <v>16</v>
      </c>
      <c r="AH63" s="52"/>
      <c r="AI63" s="306" t="s">
        <v>257</v>
      </c>
      <c r="AJ63" s="46"/>
      <c r="AK63" s="46"/>
      <c r="AL63" s="44"/>
      <c r="AM63" s="305" t="s">
        <v>11</v>
      </c>
      <c r="AN63" s="46"/>
      <c r="AO63" s="52"/>
      <c r="AP63" s="306" t="s">
        <v>312</v>
      </c>
      <c r="AQ63" s="46"/>
      <c r="AR63" s="46"/>
      <c r="AS63" s="46"/>
      <c r="AT63" s="46"/>
      <c r="AU63" s="44"/>
      <c r="AV63" s="315">
        <v>2.7054147398E10</v>
      </c>
      <c r="AW63" s="46"/>
      <c r="AX63" s="52"/>
      <c r="AY63" s="425">
        <v>780265.0</v>
      </c>
      <c r="AZ63" s="421" t="s">
        <v>181</v>
      </c>
      <c r="BA63" s="316" t="s">
        <v>181</v>
      </c>
      <c r="BB63" s="310"/>
      <c r="BC63" s="311" t="s">
        <v>316</v>
      </c>
      <c r="BD63" s="46"/>
      <c r="BE63" s="52"/>
      <c r="BF63" s="249"/>
    </row>
    <row r="64" ht="37.5" customHeight="1">
      <c r="A64" s="426"/>
      <c r="B64" s="407"/>
      <c r="C64" s="44"/>
      <c r="D64" s="408">
        <v>1209.0</v>
      </c>
      <c r="E64" s="46"/>
      <c r="F64" s="52"/>
      <c r="G64" s="430" t="s">
        <v>317</v>
      </c>
      <c r="H64" s="31"/>
      <c r="I64" s="31"/>
      <c r="J64" s="431"/>
      <c r="K64" s="317"/>
      <c r="L64" s="44"/>
      <c r="M64" s="315">
        <v>90.0</v>
      </c>
      <c r="N64" s="52"/>
      <c r="O64" s="433">
        <v>44791.0</v>
      </c>
      <c r="P64" s="44"/>
      <c r="Q64" s="434">
        <v>44847.0</v>
      </c>
      <c r="R64" s="52"/>
      <c r="S64" s="306" t="s">
        <v>174</v>
      </c>
      <c r="T64" s="44"/>
      <c r="U64" s="305" t="s">
        <v>315</v>
      </c>
      <c r="V64" s="44"/>
      <c r="W64" s="305" t="s">
        <v>174</v>
      </c>
      <c r="X64" s="44"/>
      <c r="Y64" s="305" t="s">
        <v>315</v>
      </c>
      <c r="Z64" s="44"/>
      <c r="AA64" s="305" t="s">
        <v>174</v>
      </c>
      <c r="AB64" s="44"/>
      <c r="AC64" s="423" t="s">
        <v>174</v>
      </c>
      <c r="AD64" s="52"/>
      <c r="AE64" s="424">
        <v>8.0</v>
      </c>
      <c r="AF64" s="416">
        <v>8.0</v>
      </c>
      <c r="AG64" s="417">
        <f t="shared" si="1"/>
        <v>16</v>
      </c>
      <c r="AH64" s="52"/>
      <c r="AI64" s="306" t="s">
        <v>257</v>
      </c>
      <c r="AJ64" s="46"/>
      <c r="AK64" s="46"/>
      <c r="AL64" s="44"/>
      <c r="AM64" s="305" t="s">
        <v>11</v>
      </c>
      <c r="AN64" s="46"/>
      <c r="AO64" s="52"/>
      <c r="AP64" s="306" t="s">
        <v>312</v>
      </c>
      <c r="AQ64" s="46"/>
      <c r="AR64" s="46"/>
      <c r="AS64" s="46"/>
      <c r="AT64" s="46"/>
      <c r="AU64" s="44"/>
      <c r="AV64" s="315">
        <v>2.7054147398E10</v>
      </c>
      <c r="AW64" s="46"/>
      <c r="AX64" s="52"/>
      <c r="AY64" s="425">
        <v>780265.0</v>
      </c>
      <c r="AZ64" s="421" t="s">
        <v>181</v>
      </c>
      <c r="BA64" s="316" t="s">
        <v>181</v>
      </c>
      <c r="BB64" s="310"/>
      <c r="BC64" s="311" t="s">
        <v>316</v>
      </c>
      <c r="BD64" s="46"/>
      <c r="BE64" s="52"/>
      <c r="BF64" s="427"/>
    </row>
    <row r="65" ht="37.5" customHeight="1">
      <c r="A65" s="406"/>
      <c r="B65" s="407"/>
      <c r="C65" s="44"/>
      <c r="D65" s="408">
        <v>1210.0</v>
      </c>
      <c r="E65" s="46"/>
      <c r="F65" s="52"/>
      <c r="G65" s="313" t="s">
        <v>234</v>
      </c>
      <c r="H65" s="46"/>
      <c r="I65" s="46"/>
      <c r="J65" s="52"/>
      <c r="K65" s="317"/>
      <c r="L65" s="44"/>
      <c r="M65" s="315">
        <v>90.0</v>
      </c>
      <c r="N65" s="52"/>
      <c r="O65" s="433">
        <v>44852.0</v>
      </c>
      <c r="P65" s="44"/>
      <c r="Q65" s="422">
        <v>44908.0</v>
      </c>
      <c r="R65" s="52"/>
      <c r="S65" s="306" t="s">
        <v>174</v>
      </c>
      <c r="T65" s="44"/>
      <c r="U65" s="305" t="s">
        <v>315</v>
      </c>
      <c r="V65" s="44"/>
      <c r="W65" s="305" t="s">
        <v>174</v>
      </c>
      <c r="X65" s="44"/>
      <c r="Y65" s="305" t="s">
        <v>315</v>
      </c>
      <c r="Z65" s="44"/>
      <c r="AA65" s="305" t="s">
        <v>174</v>
      </c>
      <c r="AB65" s="44"/>
      <c r="AC65" s="423" t="s">
        <v>174</v>
      </c>
      <c r="AD65" s="52"/>
      <c r="AE65" s="424">
        <v>8.0</v>
      </c>
      <c r="AF65" s="416">
        <v>8.0</v>
      </c>
      <c r="AG65" s="417">
        <f t="shared" si="1"/>
        <v>16</v>
      </c>
      <c r="AH65" s="52"/>
      <c r="AI65" s="306" t="s">
        <v>257</v>
      </c>
      <c r="AJ65" s="46"/>
      <c r="AK65" s="46"/>
      <c r="AL65" s="44"/>
      <c r="AM65" s="305" t="s">
        <v>11</v>
      </c>
      <c r="AN65" s="46"/>
      <c r="AO65" s="52"/>
      <c r="AP65" s="306" t="s">
        <v>312</v>
      </c>
      <c r="AQ65" s="46"/>
      <c r="AR65" s="46"/>
      <c r="AS65" s="46"/>
      <c r="AT65" s="46"/>
      <c r="AU65" s="44"/>
      <c r="AV65" s="315">
        <v>2.7054147398E10</v>
      </c>
      <c r="AW65" s="46"/>
      <c r="AX65" s="52"/>
      <c r="AY65" s="425">
        <v>780265.0</v>
      </c>
      <c r="AZ65" s="421" t="s">
        <v>181</v>
      </c>
      <c r="BA65" s="316" t="s">
        <v>181</v>
      </c>
      <c r="BB65" s="310"/>
      <c r="BC65" s="311" t="s">
        <v>316</v>
      </c>
      <c r="BD65" s="46"/>
      <c r="BE65" s="52"/>
      <c r="BF65" s="249"/>
    </row>
    <row r="66" ht="37.5" customHeight="1">
      <c r="A66" s="406"/>
      <c r="B66" s="407"/>
      <c r="C66" s="44"/>
      <c r="D66" s="408">
        <v>1211.0</v>
      </c>
      <c r="E66" s="46"/>
      <c r="F66" s="52"/>
      <c r="G66" s="313" t="s">
        <v>219</v>
      </c>
      <c r="H66" s="46"/>
      <c r="I66" s="46"/>
      <c r="J66" s="52"/>
      <c r="K66" s="317"/>
      <c r="L66" s="44"/>
      <c r="M66" s="315">
        <v>24.0</v>
      </c>
      <c r="N66" s="52"/>
      <c r="O66" s="433">
        <v>44910.0</v>
      </c>
      <c r="P66" s="44"/>
      <c r="Q66" s="422">
        <v>44924.0</v>
      </c>
      <c r="R66" s="52"/>
      <c r="S66" s="306" t="s">
        <v>174</v>
      </c>
      <c r="T66" s="44"/>
      <c r="U66" s="305" t="s">
        <v>315</v>
      </c>
      <c r="V66" s="44"/>
      <c r="W66" s="305" t="s">
        <v>174</v>
      </c>
      <c r="X66" s="44"/>
      <c r="Y66" s="305" t="s">
        <v>315</v>
      </c>
      <c r="Z66" s="44"/>
      <c r="AA66" s="305" t="s">
        <v>174</v>
      </c>
      <c r="AB66" s="44"/>
      <c r="AC66" s="423" t="s">
        <v>174</v>
      </c>
      <c r="AD66" s="52"/>
      <c r="AE66" s="424">
        <v>8.0</v>
      </c>
      <c r="AF66" s="416">
        <v>8.0</v>
      </c>
      <c r="AG66" s="417">
        <f t="shared" si="1"/>
        <v>16</v>
      </c>
      <c r="AH66" s="52"/>
      <c r="AI66" s="306" t="s">
        <v>257</v>
      </c>
      <c r="AJ66" s="46"/>
      <c r="AK66" s="46"/>
      <c r="AL66" s="44"/>
      <c r="AM66" s="305" t="s">
        <v>11</v>
      </c>
      <c r="AN66" s="46"/>
      <c r="AO66" s="52"/>
      <c r="AP66" s="306" t="s">
        <v>312</v>
      </c>
      <c r="AQ66" s="46"/>
      <c r="AR66" s="46"/>
      <c r="AS66" s="46"/>
      <c r="AT66" s="46"/>
      <c r="AU66" s="44"/>
      <c r="AV66" s="315">
        <v>2.7054147398E10</v>
      </c>
      <c r="AW66" s="46"/>
      <c r="AX66" s="52"/>
      <c r="AY66" s="425">
        <v>780265.0</v>
      </c>
      <c r="AZ66" s="421" t="s">
        <v>181</v>
      </c>
      <c r="BA66" s="316" t="s">
        <v>181</v>
      </c>
      <c r="BB66" s="310"/>
      <c r="BC66" s="311" t="s">
        <v>316</v>
      </c>
      <c r="BD66" s="46"/>
      <c r="BE66" s="52"/>
      <c r="BF66" s="249"/>
    </row>
    <row r="67" ht="37.5" customHeight="1">
      <c r="A67" s="406"/>
      <c r="B67" s="407"/>
      <c r="C67" s="44"/>
      <c r="D67" s="408">
        <v>1212.0</v>
      </c>
      <c r="E67" s="46"/>
      <c r="F67" s="52"/>
      <c r="G67" s="313" t="s">
        <v>318</v>
      </c>
      <c r="H67" s="46"/>
      <c r="I67" s="46"/>
      <c r="J67" s="52"/>
      <c r="K67" s="311">
        <v>10.0</v>
      </c>
      <c r="L67" s="44"/>
      <c r="M67" s="315">
        <v>350.0</v>
      </c>
      <c r="N67" s="52"/>
      <c r="O67" s="433">
        <v>44621.0</v>
      </c>
      <c r="P67" s="44"/>
      <c r="Q67" s="422">
        <v>44875.0</v>
      </c>
      <c r="R67" s="52"/>
      <c r="S67" s="306" t="s">
        <v>174</v>
      </c>
      <c r="T67" s="44"/>
      <c r="U67" s="305" t="s">
        <v>260</v>
      </c>
      <c r="V67" s="44"/>
      <c r="W67" s="305" t="s">
        <v>174</v>
      </c>
      <c r="X67" s="44"/>
      <c r="Y67" s="305" t="s">
        <v>260</v>
      </c>
      <c r="Z67" s="44"/>
      <c r="AA67" s="305" t="s">
        <v>174</v>
      </c>
      <c r="AB67" s="44"/>
      <c r="AC67" s="423" t="s">
        <v>174</v>
      </c>
      <c r="AD67" s="52"/>
      <c r="AE67" s="424">
        <v>1.0</v>
      </c>
      <c r="AF67" s="416">
        <v>24.0</v>
      </c>
      <c r="AG67" s="417">
        <f t="shared" si="1"/>
        <v>25</v>
      </c>
      <c r="AH67" s="52"/>
      <c r="AI67" s="306" t="s">
        <v>319</v>
      </c>
      <c r="AJ67" s="46"/>
      <c r="AK67" s="46"/>
      <c r="AL67" s="44"/>
      <c r="AM67" s="305" t="s">
        <v>11</v>
      </c>
      <c r="AN67" s="46"/>
      <c r="AO67" s="52"/>
      <c r="AP67" s="306" t="s">
        <v>312</v>
      </c>
      <c r="AQ67" s="46"/>
      <c r="AR67" s="46"/>
      <c r="AS67" s="46"/>
      <c r="AT67" s="46"/>
      <c r="AU67" s="44"/>
      <c r="AV67" s="315">
        <v>2.7054147398E10</v>
      </c>
      <c r="AW67" s="46"/>
      <c r="AX67" s="52"/>
      <c r="AY67" s="425">
        <v>551288.0</v>
      </c>
      <c r="AZ67" s="421" t="s">
        <v>181</v>
      </c>
      <c r="BA67" s="316" t="s">
        <v>181</v>
      </c>
      <c r="BB67" s="310"/>
      <c r="BC67" s="311" t="s">
        <v>320</v>
      </c>
      <c r="BD67" s="46"/>
      <c r="BE67" s="52"/>
      <c r="BF67" s="249"/>
    </row>
    <row r="68" ht="37.5" customHeight="1">
      <c r="A68" s="406"/>
      <c r="B68" s="407"/>
      <c r="C68" s="44"/>
      <c r="D68" s="408">
        <v>1213.0</v>
      </c>
      <c r="E68" s="46"/>
      <c r="F68" s="52"/>
      <c r="G68" s="313" t="s">
        <v>216</v>
      </c>
      <c r="H68" s="46"/>
      <c r="I68" s="46"/>
      <c r="J68" s="52"/>
      <c r="K68" s="317"/>
      <c r="L68" s="44"/>
      <c r="M68" s="315">
        <v>45.0</v>
      </c>
      <c r="N68" s="52"/>
      <c r="O68" s="433">
        <v>44880.0</v>
      </c>
      <c r="P68" s="44"/>
      <c r="Q68" s="422">
        <v>44908.0</v>
      </c>
      <c r="R68" s="52"/>
      <c r="S68" s="306" t="s">
        <v>174</v>
      </c>
      <c r="T68" s="44"/>
      <c r="U68" s="305" t="s">
        <v>260</v>
      </c>
      <c r="V68" s="44"/>
      <c r="W68" s="305" t="s">
        <v>174</v>
      </c>
      <c r="X68" s="44"/>
      <c r="Y68" s="305" t="s">
        <v>260</v>
      </c>
      <c r="Z68" s="44"/>
      <c r="AA68" s="305" t="s">
        <v>174</v>
      </c>
      <c r="AB68" s="44"/>
      <c r="AC68" s="423" t="s">
        <v>174</v>
      </c>
      <c r="AD68" s="52"/>
      <c r="AE68" s="424">
        <v>8.0</v>
      </c>
      <c r="AF68" s="416">
        <v>8.0</v>
      </c>
      <c r="AG68" s="417">
        <f t="shared" si="1"/>
        <v>16</v>
      </c>
      <c r="AH68" s="52"/>
      <c r="AI68" s="306" t="s">
        <v>319</v>
      </c>
      <c r="AJ68" s="46"/>
      <c r="AK68" s="46"/>
      <c r="AL68" s="44"/>
      <c r="AM68" s="305" t="s">
        <v>11</v>
      </c>
      <c r="AN68" s="46"/>
      <c r="AO68" s="52"/>
      <c r="AP68" s="306" t="s">
        <v>312</v>
      </c>
      <c r="AQ68" s="46"/>
      <c r="AR68" s="46"/>
      <c r="AS68" s="46"/>
      <c r="AT68" s="46"/>
      <c r="AU68" s="44"/>
      <c r="AV68" s="315">
        <v>2.7054147398E10</v>
      </c>
      <c r="AW68" s="46"/>
      <c r="AX68" s="52"/>
      <c r="AY68" s="425">
        <v>551288.0</v>
      </c>
      <c r="AZ68" s="421" t="s">
        <v>181</v>
      </c>
      <c r="BA68" s="316" t="s">
        <v>181</v>
      </c>
      <c r="BB68" s="310"/>
      <c r="BC68" s="311" t="s">
        <v>320</v>
      </c>
      <c r="BD68" s="46"/>
      <c r="BE68" s="52"/>
      <c r="BF68" s="249"/>
    </row>
    <row r="69" ht="37.5" customHeight="1">
      <c r="A69" s="406"/>
      <c r="B69" s="407"/>
      <c r="C69" s="44"/>
      <c r="D69" s="408">
        <v>1214.0</v>
      </c>
      <c r="E69" s="46"/>
      <c r="F69" s="52"/>
      <c r="G69" s="313" t="s">
        <v>219</v>
      </c>
      <c r="H69" s="46"/>
      <c r="I69" s="46"/>
      <c r="J69" s="52"/>
      <c r="K69" s="317"/>
      <c r="L69" s="44"/>
      <c r="M69" s="315">
        <v>24.0</v>
      </c>
      <c r="N69" s="52"/>
      <c r="O69" s="433">
        <v>44910.0</v>
      </c>
      <c r="P69" s="44"/>
      <c r="Q69" s="422">
        <v>44924.0</v>
      </c>
      <c r="R69" s="52"/>
      <c r="S69" s="306" t="s">
        <v>174</v>
      </c>
      <c r="T69" s="44"/>
      <c r="U69" s="305" t="s">
        <v>260</v>
      </c>
      <c r="V69" s="44"/>
      <c r="W69" s="305" t="s">
        <v>174</v>
      </c>
      <c r="X69" s="44"/>
      <c r="Y69" s="305" t="s">
        <v>260</v>
      </c>
      <c r="Z69" s="44"/>
      <c r="AA69" s="305" t="s">
        <v>174</v>
      </c>
      <c r="AB69" s="44"/>
      <c r="AC69" s="423" t="s">
        <v>174</v>
      </c>
      <c r="AD69" s="52"/>
      <c r="AE69" s="424">
        <v>8.0</v>
      </c>
      <c r="AF69" s="416">
        <v>8.0</v>
      </c>
      <c r="AG69" s="417">
        <f t="shared" si="1"/>
        <v>16</v>
      </c>
      <c r="AH69" s="52"/>
      <c r="AI69" s="306" t="s">
        <v>319</v>
      </c>
      <c r="AJ69" s="46"/>
      <c r="AK69" s="46"/>
      <c r="AL69" s="44"/>
      <c r="AM69" s="305" t="s">
        <v>11</v>
      </c>
      <c r="AN69" s="46"/>
      <c r="AO69" s="52"/>
      <c r="AP69" s="306" t="s">
        <v>312</v>
      </c>
      <c r="AQ69" s="46"/>
      <c r="AR69" s="46"/>
      <c r="AS69" s="46"/>
      <c r="AT69" s="46"/>
      <c r="AU69" s="44"/>
      <c r="AV69" s="315">
        <v>2.7054147398E10</v>
      </c>
      <c r="AW69" s="46"/>
      <c r="AX69" s="52"/>
      <c r="AY69" s="425">
        <v>551288.0</v>
      </c>
      <c r="AZ69" s="421" t="s">
        <v>181</v>
      </c>
      <c r="BA69" s="316" t="s">
        <v>181</v>
      </c>
      <c r="BB69" s="310"/>
      <c r="BC69" s="311" t="s">
        <v>320</v>
      </c>
      <c r="BD69" s="46"/>
      <c r="BE69" s="52"/>
      <c r="BF69" s="249"/>
    </row>
    <row r="70" ht="37.5" customHeight="1">
      <c r="A70" s="426"/>
      <c r="B70" s="407"/>
      <c r="C70" s="44"/>
      <c r="D70" s="408">
        <v>1215.0</v>
      </c>
      <c r="E70" s="46"/>
      <c r="F70" s="52"/>
      <c r="G70" s="313" t="s">
        <v>230</v>
      </c>
      <c r="H70" s="46"/>
      <c r="I70" s="46"/>
      <c r="J70" s="52"/>
      <c r="K70" s="311">
        <v>14.0</v>
      </c>
      <c r="L70" s="44"/>
      <c r="M70" s="315">
        <v>540.0</v>
      </c>
      <c r="N70" s="52"/>
      <c r="O70" s="433">
        <v>44620.0</v>
      </c>
      <c r="P70" s="44"/>
      <c r="Q70" s="422">
        <v>44902.0</v>
      </c>
      <c r="R70" s="52"/>
      <c r="S70" s="306" t="s">
        <v>260</v>
      </c>
      <c r="T70" s="44"/>
      <c r="U70" s="305" t="s">
        <v>174</v>
      </c>
      <c r="V70" s="44"/>
      <c r="W70" s="423" t="s">
        <v>260</v>
      </c>
      <c r="X70" s="44"/>
      <c r="Y70" s="305" t="s">
        <v>174</v>
      </c>
      <c r="Z70" s="44"/>
      <c r="AA70" s="305" t="s">
        <v>321</v>
      </c>
      <c r="AB70" s="44"/>
      <c r="AC70" s="423" t="s">
        <v>174</v>
      </c>
      <c r="AD70" s="52"/>
      <c r="AE70" s="424">
        <v>0.0</v>
      </c>
      <c r="AF70" s="416">
        <v>20.0</v>
      </c>
      <c r="AG70" s="417">
        <f t="shared" si="1"/>
        <v>20</v>
      </c>
      <c r="AH70" s="52"/>
      <c r="AI70" s="306" t="s">
        <v>257</v>
      </c>
      <c r="AJ70" s="46"/>
      <c r="AK70" s="46"/>
      <c r="AL70" s="44"/>
      <c r="AM70" s="305" t="s">
        <v>11</v>
      </c>
      <c r="AN70" s="46"/>
      <c r="AO70" s="52"/>
      <c r="AP70" s="306" t="s">
        <v>322</v>
      </c>
      <c r="AQ70" s="46"/>
      <c r="AR70" s="46"/>
      <c r="AS70" s="46"/>
      <c r="AT70" s="46"/>
      <c r="AU70" s="44"/>
      <c r="AV70" s="315">
        <v>2.7166008552E10</v>
      </c>
      <c r="AW70" s="46"/>
      <c r="AX70" s="52"/>
      <c r="AY70" s="425">
        <v>934537.0</v>
      </c>
      <c r="AZ70" s="421" t="s">
        <v>181</v>
      </c>
      <c r="BA70" s="309"/>
      <c r="BB70" s="310"/>
      <c r="BC70" s="311" t="s">
        <v>323</v>
      </c>
      <c r="BD70" s="46"/>
      <c r="BE70" s="52"/>
      <c r="BF70" s="427"/>
    </row>
    <row r="71" ht="37.5" customHeight="1">
      <c r="A71" s="406"/>
      <c r="B71" s="407"/>
      <c r="C71" s="44"/>
      <c r="D71" s="408">
        <v>1216.0</v>
      </c>
      <c r="E71" s="46"/>
      <c r="F71" s="52"/>
      <c r="G71" s="313" t="s">
        <v>219</v>
      </c>
      <c r="H71" s="46"/>
      <c r="I71" s="46"/>
      <c r="J71" s="52"/>
      <c r="K71" s="317"/>
      <c r="L71" s="44"/>
      <c r="M71" s="315">
        <v>24.0</v>
      </c>
      <c r="N71" s="52"/>
      <c r="O71" s="433">
        <v>44903.0</v>
      </c>
      <c r="P71" s="44"/>
      <c r="Q71" s="422">
        <v>44916.0</v>
      </c>
      <c r="R71" s="52"/>
      <c r="S71" s="306" t="s">
        <v>294</v>
      </c>
      <c r="T71" s="44"/>
      <c r="U71" s="305" t="s">
        <v>174</v>
      </c>
      <c r="V71" s="44"/>
      <c r="W71" s="423" t="s">
        <v>294</v>
      </c>
      <c r="X71" s="44"/>
      <c r="Y71" s="305" t="s">
        <v>295</v>
      </c>
      <c r="Z71" s="44"/>
      <c r="AA71" s="305" t="s">
        <v>174</v>
      </c>
      <c r="AB71" s="44"/>
      <c r="AC71" s="423" t="s">
        <v>174</v>
      </c>
      <c r="AD71" s="52"/>
      <c r="AE71" s="424">
        <v>8.0</v>
      </c>
      <c r="AF71" s="416">
        <v>8.0</v>
      </c>
      <c r="AG71" s="417">
        <f t="shared" si="1"/>
        <v>16</v>
      </c>
      <c r="AH71" s="52"/>
      <c r="AI71" s="306" t="s">
        <v>257</v>
      </c>
      <c r="AJ71" s="46"/>
      <c r="AK71" s="46"/>
      <c r="AL71" s="44"/>
      <c r="AM71" s="305" t="s">
        <v>11</v>
      </c>
      <c r="AN71" s="46"/>
      <c r="AO71" s="52"/>
      <c r="AP71" s="306" t="s">
        <v>296</v>
      </c>
      <c r="AQ71" s="46"/>
      <c r="AR71" s="46"/>
      <c r="AS71" s="46"/>
      <c r="AT71" s="46"/>
      <c r="AU71" s="44"/>
      <c r="AV71" s="315"/>
      <c r="AW71" s="46"/>
      <c r="AX71" s="52"/>
      <c r="AY71" s="425">
        <v>780298.0</v>
      </c>
      <c r="AZ71" s="421"/>
      <c r="BA71" s="316" t="s">
        <v>181</v>
      </c>
      <c r="BB71" s="310"/>
      <c r="BC71" s="311" t="s">
        <v>324</v>
      </c>
      <c r="BD71" s="46"/>
      <c r="BE71" s="52"/>
      <c r="BF71" s="249"/>
    </row>
    <row r="72" ht="37.5" customHeight="1">
      <c r="A72" s="406"/>
      <c r="B72" s="407"/>
      <c r="C72" s="44"/>
      <c r="D72" s="408">
        <v>1217.0</v>
      </c>
      <c r="E72" s="46"/>
      <c r="F72" s="52"/>
      <c r="G72" s="313" t="s">
        <v>219</v>
      </c>
      <c r="H72" s="46"/>
      <c r="I72" s="46"/>
      <c r="J72" s="52"/>
      <c r="K72" s="317"/>
      <c r="L72" s="44"/>
      <c r="M72" s="315">
        <v>24.0</v>
      </c>
      <c r="N72" s="52"/>
      <c r="O72" s="433">
        <v>44904.0</v>
      </c>
      <c r="P72" s="44"/>
      <c r="Q72" s="422">
        <v>44916.0</v>
      </c>
      <c r="R72" s="52"/>
      <c r="S72" s="306" t="s">
        <v>260</v>
      </c>
      <c r="T72" s="44"/>
      <c r="U72" s="305" t="s">
        <v>174</v>
      </c>
      <c r="V72" s="44"/>
      <c r="W72" s="423" t="s">
        <v>260</v>
      </c>
      <c r="X72" s="44"/>
      <c r="Y72" s="305" t="s">
        <v>174</v>
      </c>
      <c r="Z72" s="44"/>
      <c r="AA72" s="305" t="s">
        <v>321</v>
      </c>
      <c r="AB72" s="44"/>
      <c r="AC72" s="423" t="s">
        <v>174</v>
      </c>
      <c r="AD72" s="52"/>
      <c r="AE72" s="424">
        <v>8.0</v>
      </c>
      <c r="AF72" s="416">
        <v>8.0</v>
      </c>
      <c r="AG72" s="417">
        <f t="shared" si="1"/>
        <v>16</v>
      </c>
      <c r="AH72" s="52"/>
      <c r="AI72" s="306" t="s">
        <v>257</v>
      </c>
      <c r="AJ72" s="46"/>
      <c r="AK72" s="46"/>
      <c r="AL72" s="44"/>
      <c r="AM72" s="305" t="s">
        <v>11</v>
      </c>
      <c r="AN72" s="46"/>
      <c r="AO72" s="52"/>
      <c r="AP72" s="306" t="s">
        <v>322</v>
      </c>
      <c r="AQ72" s="46"/>
      <c r="AR72" s="46"/>
      <c r="AS72" s="46"/>
      <c r="AT72" s="46"/>
      <c r="AU72" s="44"/>
      <c r="AV72" s="315">
        <v>2.7166008552E10</v>
      </c>
      <c r="AW72" s="46"/>
      <c r="AX72" s="52"/>
      <c r="AY72" s="425">
        <v>934537.0</v>
      </c>
      <c r="AZ72" s="421" t="s">
        <v>181</v>
      </c>
      <c r="BA72" s="309"/>
      <c r="BB72" s="310"/>
      <c r="BC72" s="311" t="s">
        <v>323</v>
      </c>
      <c r="BD72" s="46"/>
      <c r="BE72" s="52"/>
      <c r="BF72" s="249"/>
    </row>
    <row r="73" ht="37.5" customHeight="1">
      <c r="A73" s="406"/>
      <c r="B73" s="407"/>
      <c r="C73" s="44"/>
      <c r="D73" s="435"/>
      <c r="E73" s="46"/>
      <c r="F73" s="52"/>
      <c r="G73" s="301"/>
      <c r="H73" s="46"/>
      <c r="I73" s="46"/>
      <c r="J73" s="52"/>
      <c r="K73" s="317"/>
      <c r="L73" s="44"/>
      <c r="M73" s="307"/>
      <c r="N73" s="52"/>
      <c r="O73" s="317"/>
      <c r="P73" s="44"/>
      <c r="Q73" s="436"/>
      <c r="R73" s="52"/>
      <c r="S73" s="303"/>
      <c r="T73" s="44"/>
      <c r="U73" s="304"/>
      <c r="V73" s="44"/>
      <c r="W73" s="304"/>
      <c r="X73" s="44"/>
      <c r="Y73" s="304"/>
      <c r="Z73" s="44"/>
      <c r="AA73" s="304"/>
      <c r="AB73" s="44"/>
      <c r="AC73" s="304"/>
      <c r="AD73" s="52"/>
      <c r="AE73" s="437"/>
      <c r="AF73" s="438"/>
      <c r="AG73" s="417">
        <f t="shared" si="1"/>
        <v>0</v>
      </c>
      <c r="AH73" s="52"/>
      <c r="AI73" s="303"/>
      <c r="AJ73" s="46"/>
      <c r="AK73" s="46"/>
      <c r="AL73" s="44"/>
      <c r="AM73" s="304"/>
      <c r="AN73" s="46"/>
      <c r="AO73" s="52"/>
      <c r="AP73" s="303"/>
      <c r="AQ73" s="46"/>
      <c r="AR73" s="46"/>
      <c r="AS73" s="46"/>
      <c r="AT73" s="46"/>
      <c r="AU73" s="44"/>
      <c r="AV73" s="307"/>
      <c r="AW73" s="46"/>
      <c r="AX73" s="52"/>
      <c r="AY73" s="439"/>
      <c r="AZ73" s="429"/>
      <c r="BA73" s="309"/>
      <c r="BB73" s="310"/>
      <c r="BC73" s="317"/>
      <c r="BD73" s="46"/>
      <c r="BE73" s="52"/>
      <c r="BF73" s="249"/>
    </row>
    <row r="74" ht="37.5" customHeight="1">
      <c r="A74" s="406"/>
      <c r="B74" s="407"/>
      <c r="C74" s="44"/>
      <c r="D74" s="435"/>
      <c r="E74" s="46"/>
      <c r="F74" s="52"/>
      <c r="G74" s="440"/>
      <c r="H74" s="286"/>
      <c r="I74" s="286"/>
      <c r="J74" s="441"/>
      <c r="K74" s="317"/>
      <c r="L74" s="44"/>
      <c r="M74" s="307"/>
      <c r="N74" s="52"/>
      <c r="O74" s="317"/>
      <c r="P74" s="44"/>
      <c r="Q74" s="436"/>
      <c r="R74" s="52"/>
      <c r="S74" s="442"/>
      <c r="T74" s="44"/>
      <c r="U74" s="304"/>
      <c r="V74" s="44"/>
      <c r="W74" s="304"/>
      <c r="X74" s="44"/>
      <c r="Y74" s="304"/>
      <c r="Z74" s="44"/>
      <c r="AA74" s="304"/>
      <c r="AB74" s="44"/>
      <c r="AC74" s="304"/>
      <c r="AD74" s="52"/>
      <c r="AE74" s="437"/>
      <c r="AF74" s="438"/>
      <c r="AG74" s="417">
        <f t="shared" si="1"/>
        <v>0</v>
      </c>
      <c r="AH74" s="52"/>
      <c r="AI74" s="303"/>
      <c r="AJ74" s="46"/>
      <c r="AK74" s="46"/>
      <c r="AL74" s="44"/>
      <c r="AM74" s="304"/>
      <c r="AN74" s="46"/>
      <c r="AO74" s="52"/>
      <c r="AP74" s="303"/>
      <c r="AQ74" s="46"/>
      <c r="AR74" s="46"/>
      <c r="AS74" s="46"/>
      <c r="AT74" s="46"/>
      <c r="AU74" s="44"/>
      <c r="AV74" s="307"/>
      <c r="AW74" s="46"/>
      <c r="AX74" s="52"/>
      <c r="AY74" s="439"/>
      <c r="AZ74" s="429"/>
      <c r="BA74" s="309"/>
      <c r="BB74" s="310"/>
      <c r="BC74" s="317"/>
      <c r="BD74" s="46"/>
      <c r="BE74" s="52"/>
      <c r="BF74" s="249"/>
    </row>
    <row r="75" ht="37.5" customHeight="1">
      <c r="A75" s="406"/>
      <c r="B75" s="407"/>
      <c r="C75" s="44"/>
      <c r="D75" s="435"/>
      <c r="E75" s="46"/>
      <c r="F75" s="52"/>
      <c r="G75" s="301"/>
      <c r="H75" s="46"/>
      <c r="I75" s="46"/>
      <c r="J75" s="52"/>
      <c r="K75" s="317"/>
      <c r="L75" s="44"/>
      <c r="M75" s="307"/>
      <c r="N75" s="52"/>
      <c r="O75" s="317"/>
      <c r="P75" s="44"/>
      <c r="Q75" s="436"/>
      <c r="R75" s="52"/>
      <c r="S75" s="303"/>
      <c r="T75" s="44"/>
      <c r="U75" s="304"/>
      <c r="V75" s="44"/>
      <c r="W75" s="304"/>
      <c r="X75" s="44"/>
      <c r="Y75" s="304"/>
      <c r="Z75" s="44"/>
      <c r="AA75" s="304"/>
      <c r="AB75" s="44"/>
      <c r="AC75" s="304"/>
      <c r="AD75" s="52"/>
      <c r="AE75" s="437"/>
      <c r="AF75" s="438"/>
      <c r="AG75" s="417">
        <f t="shared" si="1"/>
        <v>0</v>
      </c>
      <c r="AH75" s="52"/>
      <c r="AI75" s="303"/>
      <c r="AJ75" s="46"/>
      <c r="AK75" s="46"/>
      <c r="AL75" s="44"/>
      <c r="AM75" s="304"/>
      <c r="AN75" s="46"/>
      <c r="AO75" s="52"/>
      <c r="AP75" s="303"/>
      <c r="AQ75" s="46"/>
      <c r="AR75" s="46"/>
      <c r="AS75" s="46"/>
      <c r="AT75" s="46"/>
      <c r="AU75" s="44"/>
      <c r="AV75" s="307"/>
      <c r="AW75" s="46"/>
      <c r="AX75" s="52"/>
      <c r="AY75" s="439"/>
      <c r="AZ75" s="429"/>
      <c r="BA75" s="309"/>
      <c r="BB75" s="310"/>
      <c r="BC75" s="317"/>
      <c r="BD75" s="46"/>
      <c r="BE75" s="52"/>
      <c r="BF75" s="249"/>
    </row>
    <row r="76" ht="37.5" customHeight="1">
      <c r="A76" s="426"/>
      <c r="B76" s="407"/>
      <c r="C76" s="44"/>
      <c r="D76" s="435"/>
      <c r="E76" s="46"/>
      <c r="F76" s="52"/>
      <c r="G76" s="301"/>
      <c r="H76" s="46"/>
      <c r="I76" s="46"/>
      <c r="J76" s="52"/>
      <c r="K76" s="317"/>
      <c r="L76" s="44"/>
      <c r="M76" s="307"/>
      <c r="N76" s="52"/>
      <c r="O76" s="317"/>
      <c r="P76" s="44"/>
      <c r="Q76" s="436"/>
      <c r="R76" s="52"/>
      <c r="S76" s="303"/>
      <c r="T76" s="44"/>
      <c r="U76" s="304"/>
      <c r="V76" s="44"/>
      <c r="W76" s="304"/>
      <c r="X76" s="44"/>
      <c r="Y76" s="304"/>
      <c r="Z76" s="44"/>
      <c r="AA76" s="304"/>
      <c r="AB76" s="44"/>
      <c r="AC76" s="304"/>
      <c r="AD76" s="52"/>
      <c r="AE76" s="437"/>
      <c r="AF76" s="438"/>
      <c r="AG76" s="417">
        <f t="shared" si="1"/>
        <v>0</v>
      </c>
      <c r="AH76" s="52"/>
      <c r="AI76" s="303"/>
      <c r="AJ76" s="46"/>
      <c r="AK76" s="46"/>
      <c r="AL76" s="44"/>
      <c r="AM76" s="304"/>
      <c r="AN76" s="46"/>
      <c r="AO76" s="52"/>
      <c r="AP76" s="303"/>
      <c r="AQ76" s="46"/>
      <c r="AR76" s="46"/>
      <c r="AS76" s="46"/>
      <c r="AT76" s="46"/>
      <c r="AU76" s="44"/>
      <c r="AV76" s="307"/>
      <c r="AW76" s="46"/>
      <c r="AX76" s="52"/>
      <c r="AY76" s="439"/>
      <c r="AZ76" s="429"/>
      <c r="BA76" s="309"/>
      <c r="BB76" s="310"/>
      <c r="BC76" s="317"/>
      <c r="BD76" s="46"/>
      <c r="BE76" s="52"/>
      <c r="BF76" s="427"/>
    </row>
    <row r="77" ht="37.5" customHeight="1">
      <c r="A77" s="406"/>
      <c r="B77" s="407"/>
      <c r="C77" s="44"/>
      <c r="D77" s="435"/>
      <c r="E77" s="46"/>
      <c r="F77" s="52"/>
      <c r="G77" s="301"/>
      <c r="H77" s="46"/>
      <c r="I77" s="46"/>
      <c r="J77" s="52"/>
      <c r="K77" s="317"/>
      <c r="L77" s="44"/>
      <c r="M77" s="307"/>
      <c r="N77" s="52"/>
      <c r="O77" s="317"/>
      <c r="P77" s="44"/>
      <c r="Q77" s="436"/>
      <c r="R77" s="52"/>
      <c r="S77" s="303"/>
      <c r="T77" s="44"/>
      <c r="U77" s="304"/>
      <c r="V77" s="44"/>
      <c r="W77" s="304"/>
      <c r="X77" s="44"/>
      <c r="Y77" s="304"/>
      <c r="Z77" s="44"/>
      <c r="AA77" s="304"/>
      <c r="AB77" s="44"/>
      <c r="AC77" s="304"/>
      <c r="AD77" s="52"/>
      <c r="AE77" s="437"/>
      <c r="AF77" s="438"/>
      <c r="AG77" s="417">
        <f t="shared" si="1"/>
        <v>0</v>
      </c>
      <c r="AH77" s="52"/>
      <c r="AI77" s="303"/>
      <c r="AJ77" s="46"/>
      <c r="AK77" s="46"/>
      <c r="AL77" s="44"/>
      <c r="AM77" s="304"/>
      <c r="AN77" s="46"/>
      <c r="AO77" s="52"/>
      <c r="AP77" s="303"/>
      <c r="AQ77" s="46"/>
      <c r="AR77" s="46"/>
      <c r="AS77" s="46"/>
      <c r="AT77" s="46"/>
      <c r="AU77" s="44"/>
      <c r="AV77" s="307"/>
      <c r="AW77" s="46"/>
      <c r="AX77" s="52"/>
      <c r="AY77" s="439"/>
      <c r="AZ77" s="429"/>
      <c r="BA77" s="309"/>
      <c r="BB77" s="310"/>
      <c r="BC77" s="317"/>
      <c r="BD77" s="46"/>
      <c r="BE77" s="52"/>
      <c r="BF77" s="249"/>
    </row>
    <row r="78" ht="37.5" customHeight="1">
      <c r="A78" s="406"/>
      <c r="B78" s="407"/>
      <c r="C78" s="44"/>
      <c r="D78" s="435"/>
      <c r="E78" s="46"/>
      <c r="F78" s="52"/>
      <c r="G78" s="301"/>
      <c r="H78" s="46"/>
      <c r="I78" s="46"/>
      <c r="J78" s="52"/>
      <c r="K78" s="317"/>
      <c r="L78" s="44"/>
      <c r="M78" s="307"/>
      <c r="N78" s="52"/>
      <c r="O78" s="317"/>
      <c r="P78" s="44"/>
      <c r="Q78" s="436"/>
      <c r="R78" s="52"/>
      <c r="S78" s="303"/>
      <c r="T78" s="44"/>
      <c r="U78" s="304"/>
      <c r="V78" s="44"/>
      <c r="W78" s="304"/>
      <c r="X78" s="44"/>
      <c r="Y78" s="304"/>
      <c r="Z78" s="44"/>
      <c r="AA78" s="304"/>
      <c r="AB78" s="44"/>
      <c r="AC78" s="304"/>
      <c r="AD78" s="52"/>
      <c r="AE78" s="437"/>
      <c r="AF78" s="438"/>
      <c r="AG78" s="417">
        <f t="shared" si="1"/>
        <v>0</v>
      </c>
      <c r="AH78" s="52"/>
      <c r="AI78" s="303"/>
      <c r="AJ78" s="46"/>
      <c r="AK78" s="46"/>
      <c r="AL78" s="44"/>
      <c r="AM78" s="304"/>
      <c r="AN78" s="46"/>
      <c r="AO78" s="52"/>
      <c r="AP78" s="303"/>
      <c r="AQ78" s="46"/>
      <c r="AR78" s="46"/>
      <c r="AS78" s="46"/>
      <c r="AT78" s="46"/>
      <c r="AU78" s="44"/>
      <c r="AV78" s="307"/>
      <c r="AW78" s="46"/>
      <c r="AX78" s="52"/>
      <c r="AY78" s="439"/>
      <c r="AZ78" s="429"/>
      <c r="BA78" s="309"/>
      <c r="BB78" s="310"/>
      <c r="BC78" s="317"/>
      <c r="BD78" s="46"/>
      <c r="BE78" s="52"/>
      <c r="BF78" s="249"/>
    </row>
    <row r="79" ht="37.5" customHeight="1">
      <c r="A79" s="426"/>
      <c r="B79" s="407"/>
      <c r="C79" s="44"/>
      <c r="D79" s="435"/>
      <c r="E79" s="46"/>
      <c r="F79" s="52"/>
      <c r="G79" s="301"/>
      <c r="H79" s="46"/>
      <c r="I79" s="46"/>
      <c r="J79" s="52"/>
      <c r="K79" s="317"/>
      <c r="L79" s="44"/>
      <c r="M79" s="307"/>
      <c r="N79" s="52"/>
      <c r="O79" s="317"/>
      <c r="P79" s="44"/>
      <c r="Q79" s="436"/>
      <c r="R79" s="52"/>
      <c r="S79" s="303"/>
      <c r="T79" s="44"/>
      <c r="U79" s="304"/>
      <c r="V79" s="44"/>
      <c r="W79" s="304"/>
      <c r="X79" s="44"/>
      <c r="Y79" s="304"/>
      <c r="Z79" s="44"/>
      <c r="AA79" s="304"/>
      <c r="AB79" s="44"/>
      <c r="AC79" s="304"/>
      <c r="AD79" s="52"/>
      <c r="AE79" s="437"/>
      <c r="AF79" s="438"/>
      <c r="AG79" s="417">
        <f t="shared" si="1"/>
        <v>0</v>
      </c>
      <c r="AH79" s="52"/>
      <c r="AI79" s="303"/>
      <c r="AJ79" s="46"/>
      <c r="AK79" s="46"/>
      <c r="AL79" s="44"/>
      <c r="AM79" s="304"/>
      <c r="AN79" s="46"/>
      <c r="AO79" s="52"/>
      <c r="AP79" s="303"/>
      <c r="AQ79" s="46"/>
      <c r="AR79" s="46"/>
      <c r="AS79" s="46"/>
      <c r="AT79" s="46"/>
      <c r="AU79" s="44"/>
      <c r="AV79" s="307"/>
      <c r="AW79" s="46"/>
      <c r="AX79" s="52"/>
      <c r="AY79" s="439"/>
      <c r="AZ79" s="429"/>
      <c r="BA79" s="309"/>
      <c r="BB79" s="310"/>
      <c r="BC79" s="317"/>
      <c r="BD79" s="46"/>
      <c r="BE79" s="52"/>
      <c r="BF79" s="427"/>
    </row>
    <row r="80" ht="37.5" customHeight="1">
      <c r="A80" s="406"/>
      <c r="B80" s="407"/>
      <c r="C80" s="44"/>
      <c r="D80" s="435"/>
      <c r="E80" s="46"/>
      <c r="F80" s="52"/>
      <c r="G80" s="301"/>
      <c r="H80" s="46"/>
      <c r="I80" s="46"/>
      <c r="J80" s="52"/>
      <c r="K80" s="317"/>
      <c r="L80" s="44"/>
      <c r="M80" s="307"/>
      <c r="N80" s="52"/>
      <c r="O80" s="317"/>
      <c r="P80" s="44"/>
      <c r="Q80" s="436"/>
      <c r="R80" s="52"/>
      <c r="S80" s="303"/>
      <c r="T80" s="44"/>
      <c r="U80" s="304"/>
      <c r="V80" s="44"/>
      <c r="W80" s="304"/>
      <c r="X80" s="44"/>
      <c r="Y80" s="304"/>
      <c r="Z80" s="44"/>
      <c r="AA80" s="304"/>
      <c r="AB80" s="44"/>
      <c r="AC80" s="304"/>
      <c r="AD80" s="52"/>
      <c r="AE80" s="437"/>
      <c r="AF80" s="438"/>
      <c r="AG80" s="417">
        <f t="shared" si="1"/>
        <v>0</v>
      </c>
      <c r="AH80" s="52"/>
      <c r="AI80" s="303"/>
      <c r="AJ80" s="46"/>
      <c r="AK80" s="46"/>
      <c r="AL80" s="44"/>
      <c r="AM80" s="304"/>
      <c r="AN80" s="46"/>
      <c r="AO80" s="52"/>
      <c r="AP80" s="303"/>
      <c r="AQ80" s="46"/>
      <c r="AR80" s="46"/>
      <c r="AS80" s="46"/>
      <c r="AT80" s="46"/>
      <c r="AU80" s="44"/>
      <c r="AV80" s="307"/>
      <c r="AW80" s="46"/>
      <c r="AX80" s="52"/>
      <c r="AY80" s="439"/>
      <c r="AZ80" s="429"/>
      <c r="BA80" s="309"/>
      <c r="BB80" s="310"/>
      <c r="BC80" s="317"/>
      <c r="BD80" s="46"/>
      <c r="BE80" s="52"/>
      <c r="BF80" s="249"/>
    </row>
    <row r="81" ht="37.5" customHeight="1">
      <c r="A81" s="406"/>
      <c r="B81" s="407"/>
      <c r="C81" s="44"/>
      <c r="D81" s="435"/>
      <c r="E81" s="46"/>
      <c r="F81" s="52"/>
      <c r="G81" s="301"/>
      <c r="H81" s="46"/>
      <c r="I81" s="46"/>
      <c r="J81" s="52"/>
      <c r="K81" s="317"/>
      <c r="L81" s="44"/>
      <c r="M81" s="307"/>
      <c r="N81" s="52"/>
      <c r="O81" s="317"/>
      <c r="P81" s="44"/>
      <c r="Q81" s="436"/>
      <c r="R81" s="52"/>
      <c r="S81" s="303"/>
      <c r="T81" s="44"/>
      <c r="U81" s="304"/>
      <c r="V81" s="44"/>
      <c r="W81" s="304"/>
      <c r="X81" s="44"/>
      <c r="Y81" s="304"/>
      <c r="Z81" s="44"/>
      <c r="AA81" s="304"/>
      <c r="AB81" s="44"/>
      <c r="AC81" s="304"/>
      <c r="AD81" s="52"/>
      <c r="AE81" s="437"/>
      <c r="AF81" s="438"/>
      <c r="AG81" s="417">
        <f t="shared" si="1"/>
        <v>0</v>
      </c>
      <c r="AH81" s="52"/>
      <c r="AI81" s="303"/>
      <c r="AJ81" s="46"/>
      <c r="AK81" s="46"/>
      <c r="AL81" s="44"/>
      <c r="AM81" s="304"/>
      <c r="AN81" s="46"/>
      <c r="AO81" s="52"/>
      <c r="AP81" s="303"/>
      <c r="AQ81" s="46"/>
      <c r="AR81" s="46"/>
      <c r="AS81" s="46"/>
      <c r="AT81" s="46"/>
      <c r="AU81" s="44"/>
      <c r="AV81" s="307"/>
      <c r="AW81" s="46"/>
      <c r="AX81" s="52"/>
      <c r="AY81" s="439"/>
      <c r="AZ81" s="429"/>
      <c r="BA81" s="309"/>
      <c r="BB81" s="310"/>
      <c r="BC81" s="317"/>
      <c r="BD81" s="46"/>
      <c r="BE81" s="52"/>
      <c r="BF81" s="249"/>
    </row>
    <row r="82" ht="37.5" customHeight="1">
      <c r="A82" s="406"/>
      <c r="B82" s="407"/>
      <c r="C82" s="44"/>
      <c r="D82" s="435"/>
      <c r="E82" s="46"/>
      <c r="F82" s="52"/>
      <c r="G82" s="301"/>
      <c r="H82" s="46"/>
      <c r="I82" s="46"/>
      <c r="J82" s="52"/>
      <c r="K82" s="317"/>
      <c r="L82" s="44"/>
      <c r="M82" s="307"/>
      <c r="N82" s="52"/>
      <c r="O82" s="317"/>
      <c r="P82" s="44"/>
      <c r="Q82" s="436"/>
      <c r="R82" s="52"/>
      <c r="S82" s="303"/>
      <c r="T82" s="44"/>
      <c r="U82" s="304"/>
      <c r="V82" s="44"/>
      <c r="W82" s="304"/>
      <c r="X82" s="44"/>
      <c r="Y82" s="304"/>
      <c r="Z82" s="44"/>
      <c r="AA82" s="304"/>
      <c r="AB82" s="44"/>
      <c r="AC82" s="304"/>
      <c r="AD82" s="52"/>
      <c r="AE82" s="437"/>
      <c r="AF82" s="438"/>
      <c r="AG82" s="417">
        <f t="shared" si="1"/>
        <v>0</v>
      </c>
      <c r="AH82" s="52"/>
      <c r="AI82" s="303"/>
      <c r="AJ82" s="46"/>
      <c r="AK82" s="46"/>
      <c r="AL82" s="44"/>
      <c r="AM82" s="304"/>
      <c r="AN82" s="46"/>
      <c r="AO82" s="52"/>
      <c r="AP82" s="303"/>
      <c r="AQ82" s="46"/>
      <c r="AR82" s="46"/>
      <c r="AS82" s="46"/>
      <c r="AT82" s="46"/>
      <c r="AU82" s="44"/>
      <c r="AV82" s="307"/>
      <c r="AW82" s="46"/>
      <c r="AX82" s="52"/>
      <c r="AY82" s="439"/>
      <c r="AZ82" s="429"/>
      <c r="BA82" s="309"/>
      <c r="BB82" s="310"/>
      <c r="BC82" s="317"/>
      <c r="BD82" s="46"/>
      <c r="BE82" s="52"/>
      <c r="BF82" s="249"/>
    </row>
    <row r="83" ht="37.5" customHeight="1">
      <c r="A83" s="406"/>
      <c r="B83" s="407"/>
      <c r="C83" s="44"/>
      <c r="D83" s="435"/>
      <c r="E83" s="46"/>
      <c r="F83" s="52"/>
      <c r="G83" s="301"/>
      <c r="H83" s="46"/>
      <c r="I83" s="46"/>
      <c r="J83" s="52"/>
      <c r="K83" s="317"/>
      <c r="L83" s="44"/>
      <c r="M83" s="307"/>
      <c r="N83" s="52"/>
      <c r="O83" s="317"/>
      <c r="P83" s="44"/>
      <c r="Q83" s="436"/>
      <c r="R83" s="52"/>
      <c r="S83" s="303"/>
      <c r="T83" s="44"/>
      <c r="U83" s="304"/>
      <c r="V83" s="44"/>
      <c r="W83" s="304"/>
      <c r="X83" s="44"/>
      <c r="Y83" s="304"/>
      <c r="Z83" s="44"/>
      <c r="AA83" s="304"/>
      <c r="AB83" s="44"/>
      <c r="AC83" s="304"/>
      <c r="AD83" s="52"/>
      <c r="AE83" s="437"/>
      <c r="AF83" s="438"/>
      <c r="AG83" s="417">
        <f t="shared" si="1"/>
        <v>0</v>
      </c>
      <c r="AH83" s="52"/>
      <c r="AI83" s="303"/>
      <c r="AJ83" s="46"/>
      <c r="AK83" s="46"/>
      <c r="AL83" s="44"/>
      <c r="AM83" s="304"/>
      <c r="AN83" s="46"/>
      <c r="AO83" s="52"/>
      <c r="AP83" s="303"/>
      <c r="AQ83" s="46"/>
      <c r="AR83" s="46"/>
      <c r="AS83" s="46"/>
      <c r="AT83" s="46"/>
      <c r="AU83" s="44"/>
      <c r="AV83" s="307"/>
      <c r="AW83" s="46"/>
      <c r="AX83" s="52"/>
      <c r="AY83" s="439"/>
      <c r="AZ83" s="429"/>
      <c r="BA83" s="309"/>
      <c r="BB83" s="310"/>
      <c r="BC83" s="317"/>
      <c r="BD83" s="46"/>
      <c r="BE83" s="52"/>
      <c r="BF83" s="249"/>
    </row>
    <row r="84" ht="37.5" customHeight="1">
      <c r="A84" s="406"/>
      <c r="B84" s="407"/>
      <c r="C84" s="44"/>
      <c r="D84" s="435"/>
      <c r="E84" s="46"/>
      <c r="F84" s="52"/>
      <c r="G84" s="301"/>
      <c r="H84" s="46"/>
      <c r="I84" s="46"/>
      <c r="J84" s="52"/>
      <c r="K84" s="317"/>
      <c r="L84" s="44"/>
      <c r="M84" s="307"/>
      <c r="N84" s="52"/>
      <c r="O84" s="317"/>
      <c r="P84" s="44"/>
      <c r="Q84" s="436"/>
      <c r="R84" s="52"/>
      <c r="S84" s="303"/>
      <c r="T84" s="44"/>
      <c r="U84" s="304"/>
      <c r="V84" s="44"/>
      <c r="W84" s="304"/>
      <c r="X84" s="44"/>
      <c r="Y84" s="304"/>
      <c r="Z84" s="44"/>
      <c r="AA84" s="304"/>
      <c r="AB84" s="44"/>
      <c r="AC84" s="304"/>
      <c r="AD84" s="52"/>
      <c r="AE84" s="437"/>
      <c r="AF84" s="438"/>
      <c r="AG84" s="417">
        <f t="shared" si="1"/>
        <v>0</v>
      </c>
      <c r="AH84" s="52"/>
      <c r="AI84" s="303"/>
      <c r="AJ84" s="46"/>
      <c r="AK84" s="46"/>
      <c r="AL84" s="44"/>
      <c r="AM84" s="304"/>
      <c r="AN84" s="46"/>
      <c r="AO84" s="52"/>
      <c r="AP84" s="303"/>
      <c r="AQ84" s="46"/>
      <c r="AR84" s="46"/>
      <c r="AS84" s="46"/>
      <c r="AT84" s="46"/>
      <c r="AU84" s="44"/>
      <c r="AV84" s="307"/>
      <c r="AW84" s="46"/>
      <c r="AX84" s="52"/>
      <c r="AY84" s="439"/>
      <c r="AZ84" s="429"/>
      <c r="BA84" s="309"/>
      <c r="BB84" s="310"/>
      <c r="BC84" s="317"/>
      <c r="BD84" s="46"/>
      <c r="BE84" s="52"/>
      <c r="BF84" s="249"/>
    </row>
    <row r="85" ht="37.5" customHeight="1">
      <c r="A85" s="426"/>
      <c r="B85" s="407"/>
      <c r="C85" s="44"/>
      <c r="D85" s="435"/>
      <c r="E85" s="46"/>
      <c r="F85" s="52"/>
      <c r="G85" s="301"/>
      <c r="H85" s="46"/>
      <c r="I85" s="46"/>
      <c r="J85" s="52"/>
      <c r="K85" s="317"/>
      <c r="L85" s="44"/>
      <c r="M85" s="307"/>
      <c r="N85" s="52"/>
      <c r="O85" s="317"/>
      <c r="P85" s="44"/>
      <c r="Q85" s="436"/>
      <c r="R85" s="52"/>
      <c r="S85" s="303"/>
      <c r="T85" s="44"/>
      <c r="U85" s="304"/>
      <c r="V85" s="44"/>
      <c r="W85" s="304"/>
      <c r="X85" s="44"/>
      <c r="Y85" s="304"/>
      <c r="Z85" s="44"/>
      <c r="AA85" s="304"/>
      <c r="AB85" s="44"/>
      <c r="AC85" s="304"/>
      <c r="AD85" s="52"/>
      <c r="AE85" s="437"/>
      <c r="AF85" s="438"/>
      <c r="AG85" s="417">
        <f t="shared" si="1"/>
        <v>0</v>
      </c>
      <c r="AH85" s="52"/>
      <c r="AI85" s="303"/>
      <c r="AJ85" s="46"/>
      <c r="AK85" s="46"/>
      <c r="AL85" s="44"/>
      <c r="AM85" s="304"/>
      <c r="AN85" s="46"/>
      <c r="AO85" s="52"/>
      <c r="AP85" s="303"/>
      <c r="AQ85" s="46"/>
      <c r="AR85" s="46"/>
      <c r="AS85" s="46"/>
      <c r="AT85" s="46"/>
      <c r="AU85" s="44"/>
      <c r="AV85" s="307"/>
      <c r="AW85" s="46"/>
      <c r="AX85" s="52"/>
      <c r="AY85" s="439"/>
      <c r="AZ85" s="429"/>
      <c r="BA85" s="309"/>
      <c r="BB85" s="310"/>
      <c r="BC85" s="317"/>
      <c r="BD85" s="46"/>
      <c r="BE85" s="52"/>
      <c r="BF85" s="427"/>
    </row>
    <row r="86" ht="37.5" customHeight="1">
      <c r="A86" s="406"/>
      <c r="B86" s="407"/>
      <c r="C86" s="44"/>
      <c r="D86" s="435"/>
      <c r="E86" s="46"/>
      <c r="F86" s="52"/>
      <c r="G86" s="301"/>
      <c r="H86" s="46"/>
      <c r="I86" s="46"/>
      <c r="J86" s="52"/>
      <c r="K86" s="317"/>
      <c r="L86" s="44"/>
      <c r="M86" s="307"/>
      <c r="N86" s="52"/>
      <c r="O86" s="317"/>
      <c r="P86" s="44"/>
      <c r="Q86" s="436"/>
      <c r="R86" s="52"/>
      <c r="S86" s="303"/>
      <c r="T86" s="44"/>
      <c r="U86" s="304"/>
      <c r="V86" s="44"/>
      <c r="W86" s="304"/>
      <c r="X86" s="44"/>
      <c r="Y86" s="304"/>
      <c r="Z86" s="44"/>
      <c r="AA86" s="304"/>
      <c r="AB86" s="44"/>
      <c r="AC86" s="304"/>
      <c r="AD86" s="52"/>
      <c r="AE86" s="437"/>
      <c r="AF86" s="438"/>
      <c r="AG86" s="417">
        <f t="shared" si="1"/>
        <v>0</v>
      </c>
      <c r="AH86" s="52"/>
      <c r="AI86" s="303"/>
      <c r="AJ86" s="46"/>
      <c r="AK86" s="46"/>
      <c r="AL86" s="44"/>
      <c r="AM86" s="304"/>
      <c r="AN86" s="46"/>
      <c r="AO86" s="52"/>
      <c r="AP86" s="303"/>
      <c r="AQ86" s="46"/>
      <c r="AR86" s="46"/>
      <c r="AS86" s="46"/>
      <c r="AT86" s="46"/>
      <c r="AU86" s="44"/>
      <c r="AV86" s="307"/>
      <c r="AW86" s="46"/>
      <c r="AX86" s="52"/>
      <c r="AY86" s="439"/>
      <c r="AZ86" s="429"/>
      <c r="BA86" s="309"/>
      <c r="BB86" s="310"/>
      <c r="BC86" s="317"/>
      <c r="BD86" s="46"/>
      <c r="BE86" s="52"/>
      <c r="BF86" s="249"/>
    </row>
    <row r="87" ht="37.5" customHeight="1">
      <c r="A87" s="406"/>
      <c r="B87" s="407"/>
      <c r="C87" s="44"/>
      <c r="D87" s="435"/>
      <c r="E87" s="46"/>
      <c r="F87" s="52"/>
      <c r="G87" s="301"/>
      <c r="H87" s="46"/>
      <c r="I87" s="46"/>
      <c r="J87" s="52"/>
      <c r="K87" s="317"/>
      <c r="L87" s="44"/>
      <c r="M87" s="307"/>
      <c r="N87" s="52"/>
      <c r="O87" s="317"/>
      <c r="P87" s="44"/>
      <c r="Q87" s="436"/>
      <c r="R87" s="52"/>
      <c r="S87" s="303"/>
      <c r="T87" s="44"/>
      <c r="U87" s="304"/>
      <c r="V87" s="44"/>
      <c r="W87" s="304"/>
      <c r="X87" s="44"/>
      <c r="Y87" s="304"/>
      <c r="Z87" s="44"/>
      <c r="AA87" s="304"/>
      <c r="AB87" s="44"/>
      <c r="AC87" s="304"/>
      <c r="AD87" s="52"/>
      <c r="AE87" s="437"/>
      <c r="AF87" s="438"/>
      <c r="AG87" s="417">
        <f t="shared" si="1"/>
        <v>0</v>
      </c>
      <c r="AH87" s="52"/>
      <c r="AI87" s="303"/>
      <c r="AJ87" s="46"/>
      <c r="AK87" s="46"/>
      <c r="AL87" s="44"/>
      <c r="AM87" s="304"/>
      <c r="AN87" s="46"/>
      <c r="AO87" s="52"/>
      <c r="AP87" s="303"/>
      <c r="AQ87" s="46"/>
      <c r="AR87" s="46"/>
      <c r="AS87" s="46"/>
      <c r="AT87" s="46"/>
      <c r="AU87" s="44"/>
      <c r="AV87" s="307"/>
      <c r="AW87" s="46"/>
      <c r="AX87" s="52"/>
      <c r="AY87" s="439"/>
      <c r="AZ87" s="429"/>
      <c r="BA87" s="309"/>
      <c r="BB87" s="310"/>
      <c r="BC87" s="317"/>
      <c r="BD87" s="46"/>
      <c r="BE87" s="52"/>
      <c r="BF87" s="249"/>
    </row>
    <row r="88" ht="37.5" customHeight="1">
      <c r="A88" s="406"/>
      <c r="B88" s="407"/>
      <c r="C88" s="44"/>
      <c r="D88" s="435"/>
      <c r="E88" s="46"/>
      <c r="F88" s="52"/>
      <c r="G88" s="301"/>
      <c r="H88" s="46"/>
      <c r="I88" s="46"/>
      <c r="J88" s="52"/>
      <c r="K88" s="317"/>
      <c r="L88" s="44"/>
      <c r="M88" s="307"/>
      <c r="N88" s="52"/>
      <c r="O88" s="317"/>
      <c r="P88" s="44"/>
      <c r="Q88" s="436"/>
      <c r="R88" s="52"/>
      <c r="S88" s="303"/>
      <c r="T88" s="44"/>
      <c r="U88" s="304"/>
      <c r="V88" s="44"/>
      <c r="W88" s="304"/>
      <c r="X88" s="44"/>
      <c r="Y88" s="304"/>
      <c r="Z88" s="44"/>
      <c r="AA88" s="304"/>
      <c r="AB88" s="44"/>
      <c r="AC88" s="304"/>
      <c r="AD88" s="52"/>
      <c r="AE88" s="437"/>
      <c r="AF88" s="438"/>
      <c r="AG88" s="417">
        <f t="shared" si="1"/>
        <v>0</v>
      </c>
      <c r="AH88" s="52"/>
      <c r="AI88" s="303"/>
      <c r="AJ88" s="46"/>
      <c r="AK88" s="46"/>
      <c r="AL88" s="44"/>
      <c r="AM88" s="304"/>
      <c r="AN88" s="46"/>
      <c r="AO88" s="52"/>
      <c r="AP88" s="303"/>
      <c r="AQ88" s="46"/>
      <c r="AR88" s="46"/>
      <c r="AS88" s="46"/>
      <c r="AT88" s="46"/>
      <c r="AU88" s="44"/>
      <c r="AV88" s="307"/>
      <c r="AW88" s="46"/>
      <c r="AX88" s="52"/>
      <c r="AY88" s="439"/>
      <c r="AZ88" s="429"/>
      <c r="BA88" s="309"/>
      <c r="BB88" s="310"/>
      <c r="BC88" s="317"/>
      <c r="BD88" s="46"/>
      <c r="BE88" s="52"/>
      <c r="BF88" s="249"/>
    </row>
    <row r="89" ht="37.5" customHeight="1">
      <c r="A89" s="406"/>
      <c r="B89" s="407"/>
      <c r="C89" s="44"/>
      <c r="D89" s="435"/>
      <c r="E89" s="46"/>
      <c r="F89" s="52"/>
      <c r="G89" s="440"/>
      <c r="H89" s="286"/>
      <c r="I89" s="286"/>
      <c r="J89" s="441"/>
      <c r="K89" s="317"/>
      <c r="L89" s="44"/>
      <c r="M89" s="307"/>
      <c r="N89" s="52"/>
      <c r="O89" s="317"/>
      <c r="P89" s="44"/>
      <c r="Q89" s="436"/>
      <c r="R89" s="52"/>
      <c r="S89" s="442"/>
      <c r="T89" s="44"/>
      <c r="U89" s="304"/>
      <c r="V89" s="44"/>
      <c r="W89" s="304"/>
      <c r="X89" s="44"/>
      <c r="Y89" s="304"/>
      <c r="Z89" s="44"/>
      <c r="AA89" s="304"/>
      <c r="AB89" s="44"/>
      <c r="AC89" s="304"/>
      <c r="AD89" s="52"/>
      <c r="AE89" s="437"/>
      <c r="AF89" s="438"/>
      <c r="AG89" s="417">
        <f t="shared" si="1"/>
        <v>0</v>
      </c>
      <c r="AH89" s="52"/>
      <c r="AI89" s="303"/>
      <c r="AJ89" s="46"/>
      <c r="AK89" s="46"/>
      <c r="AL89" s="44"/>
      <c r="AM89" s="304"/>
      <c r="AN89" s="46"/>
      <c r="AO89" s="52"/>
      <c r="AP89" s="303"/>
      <c r="AQ89" s="46"/>
      <c r="AR89" s="46"/>
      <c r="AS89" s="46"/>
      <c r="AT89" s="46"/>
      <c r="AU89" s="44"/>
      <c r="AV89" s="307"/>
      <c r="AW89" s="46"/>
      <c r="AX89" s="44"/>
      <c r="AY89" s="439"/>
      <c r="AZ89" s="429"/>
      <c r="BA89" s="309"/>
      <c r="BB89" s="310"/>
      <c r="BC89" s="317"/>
      <c r="BD89" s="46"/>
      <c r="BE89" s="52"/>
      <c r="BF89" s="249"/>
    </row>
    <row r="90" ht="37.5" customHeight="1">
      <c r="A90" s="406"/>
      <c r="B90" s="407"/>
      <c r="C90" s="44"/>
      <c r="D90" s="435"/>
      <c r="E90" s="46"/>
      <c r="F90" s="52"/>
      <c r="G90" s="301"/>
      <c r="H90" s="46"/>
      <c r="I90" s="46"/>
      <c r="J90" s="52"/>
      <c r="K90" s="317"/>
      <c r="L90" s="44"/>
      <c r="M90" s="307"/>
      <c r="N90" s="52"/>
      <c r="O90" s="317"/>
      <c r="P90" s="44"/>
      <c r="Q90" s="436"/>
      <c r="R90" s="52"/>
      <c r="S90" s="303"/>
      <c r="T90" s="44"/>
      <c r="U90" s="304"/>
      <c r="V90" s="44"/>
      <c r="W90" s="304"/>
      <c r="X90" s="44"/>
      <c r="Y90" s="304"/>
      <c r="Z90" s="44"/>
      <c r="AA90" s="304"/>
      <c r="AB90" s="44"/>
      <c r="AC90" s="304"/>
      <c r="AD90" s="52"/>
      <c r="AE90" s="437"/>
      <c r="AF90" s="438"/>
      <c r="AG90" s="417">
        <f t="shared" si="1"/>
        <v>0</v>
      </c>
      <c r="AH90" s="52"/>
      <c r="AI90" s="303"/>
      <c r="AJ90" s="46"/>
      <c r="AK90" s="46"/>
      <c r="AL90" s="44"/>
      <c r="AM90" s="304"/>
      <c r="AN90" s="46"/>
      <c r="AO90" s="52"/>
      <c r="AP90" s="303"/>
      <c r="AQ90" s="46"/>
      <c r="AR90" s="46"/>
      <c r="AS90" s="46"/>
      <c r="AT90" s="46"/>
      <c r="AU90" s="44"/>
      <c r="AV90" s="307"/>
      <c r="AW90" s="46"/>
      <c r="AX90" s="52"/>
      <c r="AY90" s="439"/>
      <c r="AZ90" s="429"/>
      <c r="BA90" s="309"/>
      <c r="BB90" s="310"/>
      <c r="BC90" s="317"/>
      <c r="BD90" s="46"/>
      <c r="BE90" s="52"/>
      <c r="BF90" s="249"/>
    </row>
    <row r="91" ht="37.5" customHeight="1">
      <c r="A91" s="426"/>
      <c r="B91" s="407"/>
      <c r="C91" s="44"/>
      <c r="D91" s="435"/>
      <c r="E91" s="46"/>
      <c r="F91" s="52"/>
      <c r="G91" s="301"/>
      <c r="H91" s="46"/>
      <c r="I91" s="46"/>
      <c r="J91" s="52"/>
      <c r="K91" s="317"/>
      <c r="L91" s="44"/>
      <c r="M91" s="307"/>
      <c r="N91" s="52"/>
      <c r="O91" s="317"/>
      <c r="P91" s="44"/>
      <c r="Q91" s="436"/>
      <c r="R91" s="52"/>
      <c r="S91" s="303"/>
      <c r="T91" s="44"/>
      <c r="U91" s="304"/>
      <c r="V91" s="44"/>
      <c r="W91" s="304"/>
      <c r="X91" s="44"/>
      <c r="Y91" s="304"/>
      <c r="Z91" s="44"/>
      <c r="AA91" s="304"/>
      <c r="AB91" s="44"/>
      <c r="AC91" s="304"/>
      <c r="AD91" s="52"/>
      <c r="AE91" s="437"/>
      <c r="AF91" s="438"/>
      <c r="AG91" s="417">
        <f t="shared" si="1"/>
        <v>0</v>
      </c>
      <c r="AH91" s="52"/>
      <c r="AI91" s="303"/>
      <c r="AJ91" s="46"/>
      <c r="AK91" s="46"/>
      <c r="AL91" s="44"/>
      <c r="AM91" s="304"/>
      <c r="AN91" s="46"/>
      <c r="AO91" s="52"/>
      <c r="AP91" s="303"/>
      <c r="AQ91" s="46"/>
      <c r="AR91" s="46"/>
      <c r="AS91" s="46"/>
      <c r="AT91" s="46"/>
      <c r="AU91" s="44"/>
      <c r="AV91" s="307"/>
      <c r="AW91" s="46"/>
      <c r="AX91" s="52"/>
      <c r="AY91" s="439"/>
      <c r="AZ91" s="429"/>
      <c r="BA91" s="309"/>
      <c r="BB91" s="310"/>
      <c r="BC91" s="317"/>
      <c r="BD91" s="46"/>
      <c r="BE91" s="52"/>
      <c r="BF91" s="427"/>
    </row>
    <row r="92" ht="37.5" customHeight="1">
      <c r="A92" s="406"/>
      <c r="B92" s="407"/>
      <c r="C92" s="44"/>
      <c r="D92" s="435"/>
      <c r="E92" s="46"/>
      <c r="F92" s="52"/>
      <c r="G92" s="301"/>
      <c r="H92" s="46"/>
      <c r="I92" s="46"/>
      <c r="J92" s="52"/>
      <c r="K92" s="317"/>
      <c r="L92" s="44"/>
      <c r="M92" s="307"/>
      <c r="N92" s="52"/>
      <c r="O92" s="317"/>
      <c r="P92" s="44"/>
      <c r="Q92" s="436"/>
      <c r="R92" s="52"/>
      <c r="S92" s="303"/>
      <c r="T92" s="44"/>
      <c r="U92" s="304"/>
      <c r="V92" s="44"/>
      <c r="W92" s="304"/>
      <c r="X92" s="44"/>
      <c r="Y92" s="304"/>
      <c r="Z92" s="44"/>
      <c r="AA92" s="304"/>
      <c r="AB92" s="44"/>
      <c r="AC92" s="304"/>
      <c r="AD92" s="52"/>
      <c r="AE92" s="437"/>
      <c r="AF92" s="438"/>
      <c r="AG92" s="417">
        <f t="shared" si="1"/>
        <v>0</v>
      </c>
      <c r="AH92" s="52"/>
      <c r="AI92" s="303"/>
      <c r="AJ92" s="46"/>
      <c r="AK92" s="46"/>
      <c r="AL92" s="44"/>
      <c r="AM92" s="304"/>
      <c r="AN92" s="46"/>
      <c r="AO92" s="52"/>
      <c r="AP92" s="303"/>
      <c r="AQ92" s="46"/>
      <c r="AR92" s="46"/>
      <c r="AS92" s="46"/>
      <c r="AT92" s="46"/>
      <c r="AU92" s="44"/>
      <c r="AV92" s="307"/>
      <c r="AW92" s="46"/>
      <c r="AX92" s="52"/>
      <c r="AY92" s="439"/>
      <c r="AZ92" s="429"/>
      <c r="BA92" s="309"/>
      <c r="BB92" s="310"/>
      <c r="BC92" s="317"/>
      <c r="BD92" s="46"/>
      <c r="BE92" s="52"/>
      <c r="BF92" s="249"/>
    </row>
    <row r="93" ht="37.5" customHeight="1">
      <c r="A93" s="406"/>
      <c r="B93" s="407"/>
      <c r="C93" s="44"/>
      <c r="D93" s="435"/>
      <c r="E93" s="46"/>
      <c r="F93" s="52"/>
      <c r="G93" s="301"/>
      <c r="H93" s="46"/>
      <c r="I93" s="46"/>
      <c r="J93" s="52"/>
      <c r="K93" s="317"/>
      <c r="L93" s="44"/>
      <c r="M93" s="307"/>
      <c r="N93" s="52"/>
      <c r="O93" s="317"/>
      <c r="P93" s="44"/>
      <c r="Q93" s="436"/>
      <c r="R93" s="52"/>
      <c r="S93" s="303"/>
      <c r="T93" s="44"/>
      <c r="U93" s="304"/>
      <c r="V93" s="44"/>
      <c r="W93" s="304"/>
      <c r="X93" s="44"/>
      <c r="Y93" s="304"/>
      <c r="Z93" s="44"/>
      <c r="AA93" s="304"/>
      <c r="AB93" s="44"/>
      <c r="AC93" s="304"/>
      <c r="AD93" s="52"/>
      <c r="AE93" s="437"/>
      <c r="AF93" s="438"/>
      <c r="AG93" s="417">
        <f t="shared" si="1"/>
        <v>0</v>
      </c>
      <c r="AH93" s="52"/>
      <c r="AI93" s="303"/>
      <c r="AJ93" s="46"/>
      <c r="AK93" s="46"/>
      <c r="AL93" s="44"/>
      <c r="AM93" s="304"/>
      <c r="AN93" s="46"/>
      <c r="AO93" s="52"/>
      <c r="AP93" s="303"/>
      <c r="AQ93" s="46"/>
      <c r="AR93" s="46"/>
      <c r="AS93" s="46"/>
      <c r="AT93" s="46"/>
      <c r="AU93" s="44"/>
      <c r="AV93" s="307"/>
      <c r="AW93" s="46"/>
      <c r="AX93" s="52"/>
      <c r="AY93" s="439"/>
      <c r="AZ93" s="429"/>
      <c r="BA93" s="309"/>
      <c r="BB93" s="310"/>
      <c r="BC93" s="317"/>
      <c r="BD93" s="46"/>
      <c r="BE93" s="52"/>
      <c r="BF93" s="249"/>
    </row>
    <row r="94" ht="37.5" customHeight="1">
      <c r="A94" s="406"/>
      <c r="B94" s="407"/>
      <c r="C94" s="44"/>
      <c r="D94" s="435"/>
      <c r="E94" s="46"/>
      <c r="F94" s="52"/>
      <c r="G94" s="301"/>
      <c r="H94" s="46"/>
      <c r="I94" s="46"/>
      <c r="J94" s="52"/>
      <c r="K94" s="317"/>
      <c r="L94" s="44"/>
      <c r="M94" s="307"/>
      <c r="N94" s="52"/>
      <c r="O94" s="317"/>
      <c r="P94" s="44"/>
      <c r="Q94" s="436"/>
      <c r="R94" s="52"/>
      <c r="S94" s="303"/>
      <c r="T94" s="44"/>
      <c r="U94" s="304"/>
      <c r="V94" s="44"/>
      <c r="W94" s="304"/>
      <c r="X94" s="44"/>
      <c r="Y94" s="304"/>
      <c r="Z94" s="44"/>
      <c r="AA94" s="304"/>
      <c r="AB94" s="44"/>
      <c r="AC94" s="304"/>
      <c r="AD94" s="52"/>
      <c r="AE94" s="437"/>
      <c r="AF94" s="438"/>
      <c r="AG94" s="417">
        <f t="shared" si="1"/>
        <v>0</v>
      </c>
      <c r="AH94" s="52"/>
      <c r="AI94" s="303"/>
      <c r="AJ94" s="46"/>
      <c r="AK94" s="46"/>
      <c r="AL94" s="44"/>
      <c r="AM94" s="304"/>
      <c r="AN94" s="46"/>
      <c r="AO94" s="52"/>
      <c r="AP94" s="303"/>
      <c r="AQ94" s="46"/>
      <c r="AR94" s="46"/>
      <c r="AS94" s="46"/>
      <c r="AT94" s="46"/>
      <c r="AU94" s="44"/>
      <c r="AV94" s="307"/>
      <c r="AW94" s="46"/>
      <c r="AX94" s="52"/>
      <c r="AY94" s="439"/>
      <c r="AZ94" s="429"/>
      <c r="BA94" s="309"/>
      <c r="BB94" s="310"/>
      <c r="BC94" s="317"/>
      <c r="BD94" s="46"/>
      <c r="BE94" s="52"/>
      <c r="BF94" s="249"/>
    </row>
    <row r="95" ht="37.5" customHeight="1">
      <c r="A95" s="406"/>
      <c r="B95" s="407"/>
      <c r="C95" s="44"/>
      <c r="D95" s="435"/>
      <c r="E95" s="46"/>
      <c r="F95" s="52"/>
      <c r="G95" s="301"/>
      <c r="H95" s="46"/>
      <c r="I95" s="46"/>
      <c r="J95" s="52"/>
      <c r="K95" s="317"/>
      <c r="L95" s="44"/>
      <c r="M95" s="307"/>
      <c r="N95" s="52"/>
      <c r="O95" s="317"/>
      <c r="P95" s="44"/>
      <c r="Q95" s="436"/>
      <c r="R95" s="52"/>
      <c r="S95" s="303"/>
      <c r="T95" s="44"/>
      <c r="U95" s="304"/>
      <c r="V95" s="44"/>
      <c r="W95" s="304"/>
      <c r="X95" s="44"/>
      <c r="Y95" s="304"/>
      <c r="Z95" s="44"/>
      <c r="AA95" s="304"/>
      <c r="AB95" s="44"/>
      <c r="AC95" s="304"/>
      <c r="AD95" s="52"/>
      <c r="AE95" s="437"/>
      <c r="AF95" s="438"/>
      <c r="AG95" s="417">
        <f t="shared" si="1"/>
        <v>0</v>
      </c>
      <c r="AH95" s="52"/>
      <c r="AI95" s="303"/>
      <c r="AJ95" s="46"/>
      <c r="AK95" s="46"/>
      <c r="AL95" s="44"/>
      <c r="AM95" s="304"/>
      <c r="AN95" s="46"/>
      <c r="AO95" s="52"/>
      <c r="AP95" s="303"/>
      <c r="AQ95" s="46"/>
      <c r="AR95" s="46"/>
      <c r="AS95" s="46"/>
      <c r="AT95" s="46"/>
      <c r="AU95" s="44"/>
      <c r="AV95" s="307"/>
      <c r="AW95" s="46"/>
      <c r="AX95" s="52"/>
      <c r="AY95" s="439"/>
      <c r="AZ95" s="429"/>
      <c r="BA95" s="309"/>
      <c r="BB95" s="310"/>
      <c r="BC95" s="317"/>
      <c r="BD95" s="46"/>
      <c r="BE95" s="52"/>
      <c r="BF95" s="249"/>
    </row>
    <row r="96" ht="37.5" customHeight="1">
      <c r="A96" s="426"/>
      <c r="B96" s="407"/>
      <c r="C96" s="44"/>
      <c r="D96" s="435"/>
      <c r="E96" s="46"/>
      <c r="F96" s="52"/>
      <c r="G96" s="301"/>
      <c r="H96" s="46"/>
      <c r="I96" s="46"/>
      <c r="J96" s="52"/>
      <c r="K96" s="317"/>
      <c r="L96" s="44"/>
      <c r="M96" s="307"/>
      <c r="N96" s="52"/>
      <c r="O96" s="317"/>
      <c r="P96" s="44"/>
      <c r="Q96" s="436"/>
      <c r="R96" s="52"/>
      <c r="S96" s="303"/>
      <c r="T96" s="44"/>
      <c r="U96" s="304"/>
      <c r="V96" s="44"/>
      <c r="W96" s="304"/>
      <c r="X96" s="44"/>
      <c r="Y96" s="304"/>
      <c r="Z96" s="44"/>
      <c r="AA96" s="304"/>
      <c r="AB96" s="44"/>
      <c r="AC96" s="304"/>
      <c r="AD96" s="52"/>
      <c r="AE96" s="437"/>
      <c r="AF96" s="438"/>
      <c r="AG96" s="417">
        <f t="shared" si="1"/>
        <v>0</v>
      </c>
      <c r="AH96" s="52"/>
      <c r="AI96" s="303"/>
      <c r="AJ96" s="46"/>
      <c r="AK96" s="46"/>
      <c r="AL96" s="44"/>
      <c r="AM96" s="304"/>
      <c r="AN96" s="46"/>
      <c r="AO96" s="52"/>
      <c r="AP96" s="303"/>
      <c r="AQ96" s="46"/>
      <c r="AR96" s="46"/>
      <c r="AS96" s="46"/>
      <c r="AT96" s="46"/>
      <c r="AU96" s="44"/>
      <c r="AV96" s="307"/>
      <c r="AW96" s="46"/>
      <c r="AX96" s="52"/>
      <c r="AY96" s="439"/>
      <c r="AZ96" s="429"/>
      <c r="BA96" s="309"/>
      <c r="BB96" s="310"/>
      <c r="BC96" s="317"/>
      <c r="BD96" s="46"/>
      <c r="BE96" s="52"/>
      <c r="BF96" s="427"/>
    </row>
    <row r="97" ht="37.5" customHeight="1">
      <c r="A97" s="406"/>
      <c r="B97" s="407"/>
      <c r="C97" s="44"/>
      <c r="D97" s="435"/>
      <c r="E97" s="46"/>
      <c r="F97" s="52"/>
      <c r="G97" s="301"/>
      <c r="H97" s="46"/>
      <c r="I97" s="46"/>
      <c r="J97" s="52"/>
      <c r="K97" s="317"/>
      <c r="L97" s="44"/>
      <c r="M97" s="307"/>
      <c r="N97" s="52"/>
      <c r="O97" s="317"/>
      <c r="P97" s="44"/>
      <c r="Q97" s="436"/>
      <c r="R97" s="52"/>
      <c r="S97" s="303"/>
      <c r="T97" s="44"/>
      <c r="U97" s="304"/>
      <c r="V97" s="44"/>
      <c r="W97" s="304"/>
      <c r="X97" s="44"/>
      <c r="Y97" s="304"/>
      <c r="Z97" s="44"/>
      <c r="AA97" s="304"/>
      <c r="AB97" s="44"/>
      <c r="AC97" s="304"/>
      <c r="AD97" s="52"/>
      <c r="AE97" s="437"/>
      <c r="AF97" s="438"/>
      <c r="AG97" s="417">
        <f t="shared" si="1"/>
        <v>0</v>
      </c>
      <c r="AH97" s="52"/>
      <c r="AI97" s="303"/>
      <c r="AJ97" s="46"/>
      <c r="AK97" s="46"/>
      <c r="AL97" s="44"/>
      <c r="AM97" s="304"/>
      <c r="AN97" s="46"/>
      <c r="AO97" s="52"/>
      <c r="AP97" s="303"/>
      <c r="AQ97" s="46"/>
      <c r="AR97" s="46"/>
      <c r="AS97" s="46"/>
      <c r="AT97" s="46"/>
      <c r="AU97" s="44"/>
      <c r="AV97" s="307"/>
      <c r="AW97" s="46"/>
      <c r="AX97" s="52"/>
      <c r="AY97" s="439"/>
      <c r="AZ97" s="429"/>
      <c r="BA97" s="309"/>
      <c r="BB97" s="310"/>
      <c r="BC97" s="317"/>
      <c r="BD97" s="46"/>
      <c r="BE97" s="52"/>
      <c r="BF97" s="249"/>
    </row>
    <row r="98" ht="37.5" customHeight="1">
      <c r="A98" s="406"/>
      <c r="B98" s="407"/>
      <c r="C98" s="44"/>
      <c r="D98" s="435"/>
      <c r="E98" s="46"/>
      <c r="F98" s="52"/>
      <c r="G98" s="301"/>
      <c r="H98" s="46"/>
      <c r="I98" s="46"/>
      <c r="J98" s="52"/>
      <c r="K98" s="317"/>
      <c r="L98" s="44"/>
      <c r="M98" s="307"/>
      <c r="N98" s="52"/>
      <c r="O98" s="317"/>
      <c r="P98" s="44"/>
      <c r="Q98" s="436"/>
      <c r="R98" s="52"/>
      <c r="S98" s="303"/>
      <c r="T98" s="44"/>
      <c r="U98" s="304"/>
      <c r="V98" s="44"/>
      <c r="W98" s="304"/>
      <c r="X98" s="44"/>
      <c r="Y98" s="304"/>
      <c r="Z98" s="44"/>
      <c r="AA98" s="304"/>
      <c r="AB98" s="44"/>
      <c r="AC98" s="304"/>
      <c r="AD98" s="52"/>
      <c r="AE98" s="437"/>
      <c r="AF98" s="438"/>
      <c r="AG98" s="417">
        <f t="shared" si="1"/>
        <v>0</v>
      </c>
      <c r="AH98" s="52"/>
      <c r="AI98" s="303"/>
      <c r="AJ98" s="46"/>
      <c r="AK98" s="46"/>
      <c r="AL98" s="44"/>
      <c r="AM98" s="304"/>
      <c r="AN98" s="46"/>
      <c r="AO98" s="52"/>
      <c r="AP98" s="303"/>
      <c r="AQ98" s="46"/>
      <c r="AR98" s="46"/>
      <c r="AS98" s="46"/>
      <c r="AT98" s="46"/>
      <c r="AU98" s="44"/>
      <c r="AV98" s="307"/>
      <c r="AW98" s="46"/>
      <c r="AX98" s="52"/>
      <c r="AY98" s="439"/>
      <c r="AZ98" s="429"/>
      <c r="BA98" s="309"/>
      <c r="BB98" s="310"/>
      <c r="BC98" s="317"/>
      <c r="BD98" s="46"/>
      <c r="BE98" s="52"/>
      <c r="BF98" s="249"/>
    </row>
    <row r="99" ht="37.5" customHeight="1">
      <c r="A99" s="406"/>
      <c r="B99" s="407"/>
      <c r="C99" s="44"/>
      <c r="D99" s="435"/>
      <c r="E99" s="46"/>
      <c r="F99" s="52"/>
      <c r="G99" s="301"/>
      <c r="H99" s="46"/>
      <c r="I99" s="46"/>
      <c r="J99" s="52"/>
      <c r="K99" s="317"/>
      <c r="L99" s="44"/>
      <c r="M99" s="307"/>
      <c r="N99" s="52"/>
      <c r="O99" s="317"/>
      <c r="P99" s="44"/>
      <c r="Q99" s="436"/>
      <c r="R99" s="52"/>
      <c r="S99" s="303"/>
      <c r="T99" s="44"/>
      <c r="U99" s="304"/>
      <c r="V99" s="44"/>
      <c r="W99" s="304"/>
      <c r="X99" s="44"/>
      <c r="Y99" s="304"/>
      <c r="Z99" s="44"/>
      <c r="AA99" s="304"/>
      <c r="AB99" s="44"/>
      <c r="AC99" s="304"/>
      <c r="AD99" s="52"/>
      <c r="AE99" s="437"/>
      <c r="AF99" s="438"/>
      <c r="AG99" s="417">
        <f t="shared" si="1"/>
        <v>0</v>
      </c>
      <c r="AH99" s="52"/>
      <c r="AI99" s="303"/>
      <c r="AJ99" s="46"/>
      <c r="AK99" s="46"/>
      <c r="AL99" s="44"/>
      <c r="AM99" s="304"/>
      <c r="AN99" s="46"/>
      <c r="AO99" s="52"/>
      <c r="AP99" s="303"/>
      <c r="AQ99" s="46"/>
      <c r="AR99" s="46"/>
      <c r="AS99" s="46"/>
      <c r="AT99" s="46"/>
      <c r="AU99" s="44"/>
      <c r="AV99" s="307"/>
      <c r="AW99" s="46"/>
      <c r="AX99" s="52"/>
      <c r="AY99" s="439"/>
      <c r="AZ99" s="429"/>
      <c r="BA99" s="309"/>
      <c r="BB99" s="310"/>
      <c r="BC99" s="317"/>
      <c r="BD99" s="46"/>
      <c r="BE99" s="52"/>
      <c r="BF99" s="249"/>
    </row>
    <row r="100" ht="37.5" customHeight="1">
      <c r="A100" s="406"/>
      <c r="B100" s="407"/>
      <c r="C100" s="44"/>
      <c r="D100" s="435"/>
      <c r="E100" s="46"/>
      <c r="F100" s="52"/>
      <c r="G100" s="301"/>
      <c r="H100" s="46"/>
      <c r="I100" s="46"/>
      <c r="J100" s="52"/>
      <c r="K100" s="317"/>
      <c r="L100" s="44"/>
      <c r="M100" s="307"/>
      <c r="N100" s="52"/>
      <c r="O100" s="317"/>
      <c r="P100" s="44"/>
      <c r="Q100" s="436"/>
      <c r="R100" s="52"/>
      <c r="S100" s="303"/>
      <c r="T100" s="44"/>
      <c r="U100" s="304"/>
      <c r="V100" s="44"/>
      <c r="W100" s="304"/>
      <c r="X100" s="44"/>
      <c r="Y100" s="304"/>
      <c r="Z100" s="44"/>
      <c r="AA100" s="304"/>
      <c r="AB100" s="44"/>
      <c r="AC100" s="304"/>
      <c r="AD100" s="52"/>
      <c r="AE100" s="437"/>
      <c r="AF100" s="438"/>
      <c r="AG100" s="417">
        <f t="shared" si="1"/>
        <v>0</v>
      </c>
      <c r="AH100" s="52"/>
      <c r="AI100" s="303"/>
      <c r="AJ100" s="46"/>
      <c r="AK100" s="46"/>
      <c r="AL100" s="44"/>
      <c r="AM100" s="304"/>
      <c r="AN100" s="46"/>
      <c r="AO100" s="52"/>
      <c r="AP100" s="303"/>
      <c r="AQ100" s="46"/>
      <c r="AR100" s="46"/>
      <c r="AS100" s="46"/>
      <c r="AT100" s="46"/>
      <c r="AU100" s="44"/>
      <c r="AV100" s="307"/>
      <c r="AW100" s="46"/>
      <c r="AX100" s="52"/>
      <c r="AY100" s="439"/>
      <c r="AZ100" s="429"/>
      <c r="BA100" s="309"/>
      <c r="BB100" s="310"/>
      <c r="BC100" s="317"/>
      <c r="BD100" s="46"/>
      <c r="BE100" s="52"/>
      <c r="BF100" s="249"/>
    </row>
    <row r="101" ht="37.5" customHeight="1">
      <c r="A101" s="426"/>
      <c r="B101" s="407"/>
      <c r="C101" s="44"/>
      <c r="D101" s="435"/>
      <c r="E101" s="46"/>
      <c r="F101" s="52"/>
      <c r="G101" s="301"/>
      <c r="H101" s="46"/>
      <c r="I101" s="46"/>
      <c r="J101" s="52"/>
      <c r="K101" s="317"/>
      <c r="L101" s="44"/>
      <c r="M101" s="307"/>
      <c r="N101" s="52"/>
      <c r="O101" s="317"/>
      <c r="P101" s="44"/>
      <c r="Q101" s="436"/>
      <c r="R101" s="52"/>
      <c r="S101" s="303"/>
      <c r="T101" s="44"/>
      <c r="U101" s="304"/>
      <c r="V101" s="44"/>
      <c r="W101" s="304"/>
      <c r="X101" s="44"/>
      <c r="Y101" s="304"/>
      <c r="Z101" s="44"/>
      <c r="AA101" s="304"/>
      <c r="AB101" s="44"/>
      <c r="AC101" s="304"/>
      <c r="AD101" s="52"/>
      <c r="AE101" s="437"/>
      <c r="AF101" s="438"/>
      <c r="AG101" s="417">
        <f t="shared" si="1"/>
        <v>0</v>
      </c>
      <c r="AH101" s="52"/>
      <c r="AI101" s="303"/>
      <c r="AJ101" s="46"/>
      <c r="AK101" s="46"/>
      <c r="AL101" s="44"/>
      <c r="AM101" s="304"/>
      <c r="AN101" s="46"/>
      <c r="AO101" s="52"/>
      <c r="AP101" s="303"/>
      <c r="AQ101" s="46"/>
      <c r="AR101" s="46"/>
      <c r="AS101" s="46"/>
      <c r="AT101" s="46"/>
      <c r="AU101" s="44"/>
      <c r="AV101" s="307"/>
      <c r="AW101" s="46"/>
      <c r="AX101" s="52"/>
      <c r="AY101" s="439"/>
      <c r="AZ101" s="429"/>
      <c r="BA101" s="309"/>
      <c r="BB101" s="310"/>
      <c r="BC101" s="317"/>
      <c r="BD101" s="46"/>
      <c r="BE101" s="52"/>
      <c r="BF101" s="427"/>
    </row>
    <row r="102" ht="37.5" customHeight="1">
      <c r="A102" s="406"/>
      <c r="B102" s="407"/>
      <c r="C102" s="44"/>
      <c r="D102" s="435"/>
      <c r="E102" s="46"/>
      <c r="F102" s="52"/>
      <c r="G102" s="301"/>
      <c r="H102" s="46"/>
      <c r="I102" s="46"/>
      <c r="J102" s="52"/>
      <c r="K102" s="317"/>
      <c r="L102" s="44"/>
      <c r="M102" s="307"/>
      <c r="N102" s="52"/>
      <c r="O102" s="317"/>
      <c r="P102" s="44"/>
      <c r="Q102" s="436"/>
      <c r="R102" s="52"/>
      <c r="S102" s="303"/>
      <c r="T102" s="44"/>
      <c r="U102" s="304"/>
      <c r="V102" s="44"/>
      <c r="W102" s="304"/>
      <c r="X102" s="44"/>
      <c r="Y102" s="304"/>
      <c r="Z102" s="44"/>
      <c r="AA102" s="304"/>
      <c r="AB102" s="44"/>
      <c r="AC102" s="304"/>
      <c r="AD102" s="52"/>
      <c r="AE102" s="437"/>
      <c r="AF102" s="438"/>
      <c r="AG102" s="417">
        <f t="shared" si="1"/>
        <v>0</v>
      </c>
      <c r="AH102" s="52"/>
      <c r="AI102" s="303"/>
      <c r="AJ102" s="46"/>
      <c r="AK102" s="46"/>
      <c r="AL102" s="44"/>
      <c r="AM102" s="304"/>
      <c r="AN102" s="46"/>
      <c r="AO102" s="52"/>
      <c r="AP102" s="303"/>
      <c r="AQ102" s="46"/>
      <c r="AR102" s="46"/>
      <c r="AS102" s="46"/>
      <c r="AT102" s="46"/>
      <c r="AU102" s="44"/>
      <c r="AV102" s="307"/>
      <c r="AW102" s="46"/>
      <c r="AX102" s="52"/>
      <c r="AY102" s="439"/>
      <c r="AZ102" s="429"/>
      <c r="BA102" s="309"/>
      <c r="BB102" s="310"/>
      <c r="BC102" s="317"/>
      <c r="BD102" s="46"/>
      <c r="BE102" s="52"/>
      <c r="BF102" s="249"/>
    </row>
    <row r="103" ht="37.5" customHeight="1">
      <c r="A103" s="406"/>
      <c r="B103" s="407"/>
      <c r="C103" s="44"/>
      <c r="D103" s="435"/>
      <c r="E103" s="46"/>
      <c r="F103" s="52"/>
      <c r="G103" s="301"/>
      <c r="H103" s="46"/>
      <c r="I103" s="46"/>
      <c r="J103" s="52"/>
      <c r="K103" s="317"/>
      <c r="L103" s="44"/>
      <c r="M103" s="307"/>
      <c r="N103" s="52"/>
      <c r="O103" s="317"/>
      <c r="P103" s="44"/>
      <c r="Q103" s="436"/>
      <c r="R103" s="52"/>
      <c r="S103" s="303"/>
      <c r="T103" s="44"/>
      <c r="U103" s="304"/>
      <c r="V103" s="44"/>
      <c r="W103" s="304"/>
      <c r="X103" s="44"/>
      <c r="Y103" s="304"/>
      <c r="Z103" s="44"/>
      <c r="AA103" s="304"/>
      <c r="AB103" s="44"/>
      <c r="AC103" s="304"/>
      <c r="AD103" s="52"/>
      <c r="AE103" s="437"/>
      <c r="AF103" s="438"/>
      <c r="AG103" s="417">
        <f t="shared" si="1"/>
        <v>0</v>
      </c>
      <c r="AH103" s="52"/>
      <c r="AI103" s="303"/>
      <c r="AJ103" s="46"/>
      <c r="AK103" s="46"/>
      <c r="AL103" s="44"/>
      <c r="AM103" s="304"/>
      <c r="AN103" s="46"/>
      <c r="AO103" s="52"/>
      <c r="AP103" s="303"/>
      <c r="AQ103" s="46"/>
      <c r="AR103" s="46"/>
      <c r="AS103" s="46"/>
      <c r="AT103" s="46"/>
      <c r="AU103" s="44"/>
      <c r="AV103" s="307"/>
      <c r="AW103" s="46"/>
      <c r="AX103" s="52"/>
      <c r="AY103" s="439"/>
      <c r="AZ103" s="429"/>
      <c r="BA103" s="309"/>
      <c r="BB103" s="310"/>
      <c r="BC103" s="317"/>
      <c r="BD103" s="46"/>
      <c r="BE103" s="52"/>
      <c r="BF103" s="249"/>
    </row>
    <row r="104" ht="37.5" customHeight="1">
      <c r="A104" s="406"/>
      <c r="B104" s="407"/>
      <c r="C104" s="44"/>
      <c r="D104" s="435"/>
      <c r="E104" s="46"/>
      <c r="F104" s="52"/>
      <c r="G104" s="301"/>
      <c r="H104" s="46"/>
      <c r="I104" s="46"/>
      <c r="J104" s="52"/>
      <c r="K104" s="317"/>
      <c r="L104" s="44"/>
      <c r="M104" s="307"/>
      <c r="N104" s="52"/>
      <c r="O104" s="317"/>
      <c r="P104" s="44"/>
      <c r="Q104" s="436"/>
      <c r="R104" s="52"/>
      <c r="S104" s="303"/>
      <c r="T104" s="44"/>
      <c r="U104" s="304"/>
      <c r="V104" s="44"/>
      <c r="W104" s="304"/>
      <c r="X104" s="44"/>
      <c r="Y104" s="304"/>
      <c r="Z104" s="44"/>
      <c r="AA104" s="304"/>
      <c r="AB104" s="44"/>
      <c r="AC104" s="304"/>
      <c r="AD104" s="52"/>
      <c r="AE104" s="437"/>
      <c r="AF104" s="438"/>
      <c r="AG104" s="417">
        <f t="shared" si="1"/>
        <v>0</v>
      </c>
      <c r="AH104" s="52"/>
      <c r="AI104" s="303"/>
      <c r="AJ104" s="46"/>
      <c r="AK104" s="46"/>
      <c r="AL104" s="44"/>
      <c r="AM104" s="304"/>
      <c r="AN104" s="46"/>
      <c r="AO104" s="52"/>
      <c r="AP104" s="303"/>
      <c r="AQ104" s="46"/>
      <c r="AR104" s="46"/>
      <c r="AS104" s="46"/>
      <c r="AT104" s="46"/>
      <c r="AU104" s="44"/>
      <c r="AV104" s="307"/>
      <c r="AW104" s="46"/>
      <c r="AX104" s="52"/>
      <c r="AY104" s="439"/>
      <c r="AZ104" s="429"/>
      <c r="BA104" s="309"/>
      <c r="BB104" s="310"/>
      <c r="BC104" s="317"/>
      <c r="BD104" s="46"/>
      <c r="BE104" s="52"/>
      <c r="BF104" s="249"/>
    </row>
    <row r="105" ht="37.5" customHeight="1">
      <c r="A105" s="406"/>
      <c r="B105" s="407"/>
      <c r="C105" s="44"/>
      <c r="D105" s="435"/>
      <c r="E105" s="46"/>
      <c r="F105" s="52"/>
      <c r="G105" s="301"/>
      <c r="H105" s="46"/>
      <c r="I105" s="46"/>
      <c r="J105" s="52"/>
      <c r="K105" s="317"/>
      <c r="L105" s="44"/>
      <c r="M105" s="307"/>
      <c r="N105" s="52"/>
      <c r="O105" s="317"/>
      <c r="P105" s="44"/>
      <c r="Q105" s="436"/>
      <c r="R105" s="52"/>
      <c r="S105" s="303"/>
      <c r="T105" s="44"/>
      <c r="U105" s="304"/>
      <c r="V105" s="44"/>
      <c r="W105" s="304"/>
      <c r="X105" s="44"/>
      <c r="Y105" s="304"/>
      <c r="Z105" s="44"/>
      <c r="AA105" s="304"/>
      <c r="AB105" s="44"/>
      <c r="AC105" s="304"/>
      <c r="AD105" s="52"/>
      <c r="AE105" s="437"/>
      <c r="AF105" s="438"/>
      <c r="AG105" s="417">
        <f t="shared" si="1"/>
        <v>0</v>
      </c>
      <c r="AH105" s="52"/>
      <c r="AI105" s="303"/>
      <c r="AJ105" s="46"/>
      <c r="AK105" s="46"/>
      <c r="AL105" s="44"/>
      <c r="AM105" s="304"/>
      <c r="AN105" s="46"/>
      <c r="AO105" s="52"/>
      <c r="AP105" s="303"/>
      <c r="AQ105" s="46"/>
      <c r="AR105" s="46"/>
      <c r="AS105" s="46"/>
      <c r="AT105" s="46"/>
      <c r="AU105" s="44"/>
      <c r="AV105" s="307"/>
      <c r="AW105" s="46"/>
      <c r="AX105" s="52"/>
      <c r="AY105" s="439"/>
      <c r="AZ105" s="429"/>
      <c r="BA105" s="309"/>
      <c r="BB105" s="310"/>
      <c r="BC105" s="317"/>
      <c r="BD105" s="46"/>
      <c r="BE105" s="52"/>
      <c r="BF105" s="249"/>
    </row>
    <row r="106" ht="37.5" customHeight="1">
      <c r="A106" s="406"/>
      <c r="B106" s="407"/>
      <c r="C106" s="44"/>
      <c r="D106" s="435"/>
      <c r="E106" s="46"/>
      <c r="F106" s="52"/>
      <c r="G106" s="301"/>
      <c r="H106" s="46"/>
      <c r="I106" s="46"/>
      <c r="J106" s="52"/>
      <c r="K106" s="317"/>
      <c r="L106" s="44"/>
      <c r="M106" s="307"/>
      <c r="N106" s="52"/>
      <c r="O106" s="317"/>
      <c r="P106" s="44"/>
      <c r="Q106" s="436"/>
      <c r="R106" s="52"/>
      <c r="S106" s="303"/>
      <c r="T106" s="44"/>
      <c r="U106" s="304"/>
      <c r="V106" s="44"/>
      <c r="W106" s="304"/>
      <c r="X106" s="44"/>
      <c r="Y106" s="304"/>
      <c r="Z106" s="44"/>
      <c r="AA106" s="304"/>
      <c r="AB106" s="44"/>
      <c r="AC106" s="304"/>
      <c r="AD106" s="52"/>
      <c r="AE106" s="437"/>
      <c r="AF106" s="438"/>
      <c r="AG106" s="417">
        <f t="shared" si="1"/>
        <v>0</v>
      </c>
      <c r="AH106" s="52"/>
      <c r="AI106" s="303"/>
      <c r="AJ106" s="46"/>
      <c r="AK106" s="46"/>
      <c r="AL106" s="44"/>
      <c r="AM106" s="304"/>
      <c r="AN106" s="46"/>
      <c r="AO106" s="52"/>
      <c r="AP106" s="303"/>
      <c r="AQ106" s="46"/>
      <c r="AR106" s="46"/>
      <c r="AS106" s="46"/>
      <c r="AT106" s="46"/>
      <c r="AU106" s="44"/>
      <c r="AV106" s="307"/>
      <c r="AW106" s="46"/>
      <c r="AX106" s="52"/>
      <c r="AY106" s="439"/>
      <c r="AZ106" s="429"/>
      <c r="BA106" s="309"/>
      <c r="BB106" s="310"/>
      <c r="BC106" s="317"/>
      <c r="BD106" s="46"/>
      <c r="BE106" s="52"/>
      <c r="BF106" s="249"/>
    </row>
    <row r="107" ht="37.5" customHeight="1">
      <c r="A107" s="426"/>
      <c r="B107" s="407"/>
      <c r="C107" s="44"/>
      <c r="D107" s="435"/>
      <c r="E107" s="46"/>
      <c r="F107" s="52"/>
      <c r="G107" s="301"/>
      <c r="H107" s="46"/>
      <c r="I107" s="46"/>
      <c r="J107" s="52"/>
      <c r="K107" s="317"/>
      <c r="L107" s="44"/>
      <c r="M107" s="307"/>
      <c r="N107" s="52"/>
      <c r="O107" s="317"/>
      <c r="P107" s="44"/>
      <c r="Q107" s="436"/>
      <c r="R107" s="52"/>
      <c r="S107" s="303"/>
      <c r="T107" s="44"/>
      <c r="U107" s="304"/>
      <c r="V107" s="44"/>
      <c r="W107" s="304"/>
      <c r="X107" s="44"/>
      <c r="Y107" s="304"/>
      <c r="Z107" s="44"/>
      <c r="AA107" s="304"/>
      <c r="AB107" s="44"/>
      <c r="AC107" s="304"/>
      <c r="AD107" s="52"/>
      <c r="AE107" s="437"/>
      <c r="AF107" s="438"/>
      <c r="AG107" s="417">
        <f t="shared" si="1"/>
        <v>0</v>
      </c>
      <c r="AH107" s="52"/>
      <c r="AI107" s="303"/>
      <c r="AJ107" s="46"/>
      <c r="AK107" s="46"/>
      <c r="AL107" s="44"/>
      <c r="AM107" s="304"/>
      <c r="AN107" s="46"/>
      <c r="AO107" s="52"/>
      <c r="AP107" s="303"/>
      <c r="AQ107" s="46"/>
      <c r="AR107" s="46"/>
      <c r="AS107" s="46"/>
      <c r="AT107" s="46"/>
      <c r="AU107" s="44"/>
      <c r="AV107" s="307"/>
      <c r="AW107" s="46"/>
      <c r="AX107" s="52"/>
      <c r="AY107" s="439"/>
      <c r="AZ107" s="429"/>
      <c r="BA107" s="309"/>
      <c r="BB107" s="310"/>
      <c r="BC107" s="317"/>
      <c r="BD107" s="46"/>
      <c r="BE107" s="52"/>
      <c r="BF107" s="427"/>
    </row>
    <row r="108" ht="37.5" customHeight="1">
      <c r="A108" s="406"/>
      <c r="B108" s="407"/>
      <c r="C108" s="44"/>
      <c r="D108" s="435"/>
      <c r="E108" s="46"/>
      <c r="F108" s="52"/>
      <c r="G108" s="301"/>
      <c r="H108" s="46"/>
      <c r="I108" s="46"/>
      <c r="J108" s="52"/>
      <c r="K108" s="317"/>
      <c r="L108" s="44"/>
      <c r="M108" s="307"/>
      <c r="N108" s="52"/>
      <c r="O108" s="317"/>
      <c r="P108" s="44"/>
      <c r="Q108" s="436"/>
      <c r="R108" s="52"/>
      <c r="S108" s="303"/>
      <c r="T108" s="44"/>
      <c r="U108" s="304"/>
      <c r="V108" s="44"/>
      <c r="W108" s="304"/>
      <c r="X108" s="44"/>
      <c r="Y108" s="304"/>
      <c r="Z108" s="44"/>
      <c r="AA108" s="304"/>
      <c r="AB108" s="44"/>
      <c r="AC108" s="304"/>
      <c r="AD108" s="52"/>
      <c r="AE108" s="437"/>
      <c r="AF108" s="438"/>
      <c r="AG108" s="417">
        <f t="shared" si="1"/>
        <v>0</v>
      </c>
      <c r="AH108" s="52"/>
      <c r="AI108" s="303"/>
      <c r="AJ108" s="46"/>
      <c r="AK108" s="46"/>
      <c r="AL108" s="44"/>
      <c r="AM108" s="304"/>
      <c r="AN108" s="46"/>
      <c r="AO108" s="52"/>
      <c r="AP108" s="303"/>
      <c r="AQ108" s="46"/>
      <c r="AR108" s="46"/>
      <c r="AS108" s="46"/>
      <c r="AT108" s="46"/>
      <c r="AU108" s="44"/>
      <c r="AV108" s="307"/>
      <c r="AW108" s="46"/>
      <c r="AX108" s="52"/>
      <c r="AY108" s="439"/>
      <c r="AZ108" s="429"/>
      <c r="BA108" s="309"/>
      <c r="BB108" s="310"/>
      <c r="BC108" s="317"/>
      <c r="BD108" s="46"/>
      <c r="BE108" s="52"/>
      <c r="BF108" s="249"/>
    </row>
    <row r="109" ht="37.5" customHeight="1">
      <c r="A109" s="406"/>
      <c r="B109" s="407"/>
      <c r="C109" s="44"/>
      <c r="D109" s="435"/>
      <c r="E109" s="46"/>
      <c r="F109" s="52"/>
      <c r="G109" s="301"/>
      <c r="H109" s="46"/>
      <c r="I109" s="46"/>
      <c r="J109" s="52"/>
      <c r="K109" s="317"/>
      <c r="L109" s="44"/>
      <c r="M109" s="307"/>
      <c r="N109" s="52"/>
      <c r="O109" s="317"/>
      <c r="P109" s="44"/>
      <c r="Q109" s="436"/>
      <c r="R109" s="52"/>
      <c r="S109" s="303"/>
      <c r="T109" s="44"/>
      <c r="U109" s="304"/>
      <c r="V109" s="44"/>
      <c r="W109" s="304"/>
      <c r="X109" s="44"/>
      <c r="Y109" s="304"/>
      <c r="Z109" s="44"/>
      <c r="AA109" s="304"/>
      <c r="AB109" s="44"/>
      <c r="AC109" s="304"/>
      <c r="AD109" s="52"/>
      <c r="AE109" s="437"/>
      <c r="AF109" s="438"/>
      <c r="AG109" s="417">
        <f t="shared" si="1"/>
        <v>0</v>
      </c>
      <c r="AH109" s="52"/>
      <c r="AI109" s="303"/>
      <c r="AJ109" s="46"/>
      <c r="AK109" s="46"/>
      <c r="AL109" s="44"/>
      <c r="AM109" s="304"/>
      <c r="AN109" s="46"/>
      <c r="AO109" s="52"/>
      <c r="AP109" s="303"/>
      <c r="AQ109" s="46"/>
      <c r="AR109" s="46"/>
      <c r="AS109" s="46"/>
      <c r="AT109" s="46"/>
      <c r="AU109" s="44"/>
      <c r="AV109" s="307"/>
      <c r="AW109" s="46"/>
      <c r="AX109" s="52"/>
      <c r="AY109" s="439"/>
      <c r="AZ109" s="429"/>
      <c r="BA109" s="309"/>
      <c r="BB109" s="310"/>
      <c r="BC109" s="317"/>
      <c r="BD109" s="46"/>
      <c r="BE109" s="52"/>
      <c r="BF109" s="249"/>
    </row>
    <row r="110" ht="37.5" customHeight="1">
      <c r="A110" s="406"/>
      <c r="B110" s="407"/>
      <c r="C110" s="44"/>
      <c r="D110" s="435"/>
      <c r="E110" s="46"/>
      <c r="F110" s="52"/>
      <c r="G110" s="301"/>
      <c r="H110" s="46"/>
      <c r="I110" s="46"/>
      <c r="J110" s="52"/>
      <c r="K110" s="317"/>
      <c r="L110" s="44"/>
      <c r="M110" s="307"/>
      <c r="N110" s="52"/>
      <c r="O110" s="317"/>
      <c r="P110" s="44"/>
      <c r="Q110" s="436"/>
      <c r="R110" s="52"/>
      <c r="S110" s="303"/>
      <c r="T110" s="44"/>
      <c r="U110" s="304"/>
      <c r="V110" s="44"/>
      <c r="W110" s="304"/>
      <c r="X110" s="44"/>
      <c r="Y110" s="304"/>
      <c r="Z110" s="44"/>
      <c r="AA110" s="304"/>
      <c r="AB110" s="44"/>
      <c r="AC110" s="304"/>
      <c r="AD110" s="52"/>
      <c r="AE110" s="437"/>
      <c r="AF110" s="438"/>
      <c r="AG110" s="417">
        <f t="shared" si="1"/>
        <v>0</v>
      </c>
      <c r="AH110" s="52"/>
      <c r="AI110" s="303"/>
      <c r="AJ110" s="46"/>
      <c r="AK110" s="46"/>
      <c r="AL110" s="44"/>
      <c r="AM110" s="304"/>
      <c r="AN110" s="46"/>
      <c r="AO110" s="52"/>
      <c r="AP110" s="303"/>
      <c r="AQ110" s="46"/>
      <c r="AR110" s="46"/>
      <c r="AS110" s="46"/>
      <c r="AT110" s="46"/>
      <c r="AU110" s="44"/>
      <c r="AV110" s="307"/>
      <c r="AW110" s="46"/>
      <c r="AX110" s="52"/>
      <c r="AY110" s="439"/>
      <c r="AZ110" s="429"/>
      <c r="BA110" s="309"/>
      <c r="BB110" s="310"/>
      <c r="BC110" s="317"/>
      <c r="BD110" s="46"/>
      <c r="BE110" s="52"/>
      <c r="BF110" s="249"/>
    </row>
    <row r="111" ht="37.5" customHeight="1">
      <c r="A111" s="406"/>
      <c r="B111" s="407"/>
      <c r="C111" s="44"/>
      <c r="D111" s="435"/>
      <c r="E111" s="46"/>
      <c r="F111" s="52"/>
      <c r="G111" s="440"/>
      <c r="H111" s="286"/>
      <c r="I111" s="286"/>
      <c r="J111" s="441"/>
      <c r="K111" s="317"/>
      <c r="L111" s="44"/>
      <c r="M111" s="307"/>
      <c r="N111" s="52"/>
      <c r="O111" s="317"/>
      <c r="P111" s="44"/>
      <c r="Q111" s="436"/>
      <c r="R111" s="52"/>
      <c r="S111" s="442"/>
      <c r="T111" s="44"/>
      <c r="U111" s="304"/>
      <c r="V111" s="44"/>
      <c r="W111" s="304"/>
      <c r="X111" s="44"/>
      <c r="Y111" s="304"/>
      <c r="Z111" s="44"/>
      <c r="AA111" s="304"/>
      <c r="AB111" s="44"/>
      <c r="AC111" s="304"/>
      <c r="AD111" s="52"/>
      <c r="AE111" s="437"/>
      <c r="AF111" s="438"/>
      <c r="AG111" s="417">
        <f t="shared" si="1"/>
        <v>0</v>
      </c>
      <c r="AH111" s="52"/>
      <c r="AI111" s="303"/>
      <c r="AJ111" s="46"/>
      <c r="AK111" s="46"/>
      <c r="AL111" s="44"/>
      <c r="AM111" s="304"/>
      <c r="AN111" s="46"/>
      <c r="AO111" s="52"/>
      <c r="AP111" s="303"/>
      <c r="AQ111" s="46"/>
      <c r="AR111" s="46"/>
      <c r="AS111" s="46"/>
      <c r="AT111" s="46"/>
      <c r="AU111" s="44"/>
      <c r="AV111" s="307"/>
      <c r="AW111" s="46"/>
      <c r="AX111" s="419"/>
      <c r="AY111" s="439"/>
      <c r="AZ111" s="429"/>
      <c r="BA111" s="309"/>
      <c r="BB111" s="310"/>
      <c r="BC111" s="317"/>
      <c r="BD111" s="46"/>
      <c r="BE111" s="52"/>
      <c r="BF111" s="249"/>
    </row>
    <row r="112" ht="37.5" customHeight="1">
      <c r="A112" s="406"/>
      <c r="B112" s="407"/>
      <c r="C112" s="44"/>
      <c r="D112" s="435"/>
      <c r="E112" s="46"/>
      <c r="F112" s="52"/>
      <c r="G112" s="301"/>
      <c r="H112" s="46"/>
      <c r="I112" s="46"/>
      <c r="J112" s="52"/>
      <c r="K112" s="317"/>
      <c r="L112" s="44"/>
      <c r="M112" s="307"/>
      <c r="N112" s="52"/>
      <c r="O112" s="317"/>
      <c r="P112" s="44"/>
      <c r="Q112" s="436"/>
      <c r="R112" s="52"/>
      <c r="S112" s="303"/>
      <c r="T112" s="44"/>
      <c r="U112" s="304"/>
      <c r="V112" s="44"/>
      <c r="W112" s="304"/>
      <c r="X112" s="44"/>
      <c r="Y112" s="304"/>
      <c r="Z112" s="44"/>
      <c r="AA112" s="304"/>
      <c r="AB112" s="44"/>
      <c r="AC112" s="304"/>
      <c r="AD112" s="52"/>
      <c r="AE112" s="437"/>
      <c r="AF112" s="438"/>
      <c r="AG112" s="417">
        <f t="shared" si="1"/>
        <v>0</v>
      </c>
      <c r="AH112" s="52"/>
      <c r="AI112" s="303"/>
      <c r="AJ112" s="46"/>
      <c r="AK112" s="46"/>
      <c r="AL112" s="44"/>
      <c r="AM112" s="304"/>
      <c r="AN112" s="46"/>
      <c r="AO112" s="52"/>
      <c r="AP112" s="303"/>
      <c r="AQ112" s="46"/>
      <c r="AR112" s="46"/>
      <c r="AS112" s="46"/>
      <c r="AT112" s="46"/>
      <c r="AU112" s="44"/>
      <c r="AV112" s="307"/>
      <c r="AW112" s="46"/>
      <c r="AX112" s="52"/>
      <c r="AY112" s="439"/>
      <c r="AZ112" s="429"/>
      <c r="BA112" s="309"/>
      <c r="BB112" s="310"/>
      <c r="BC112" s="317"/>
      <c r="BD112" s="46"/>
      <c r="BE112" s="52"/>
      <c r="BF112" s="249"/>
    </row>
    <row r="113" ht="37.5" customHeight="1">
      <c r="A113" s="426"/>
      <c r="B113" s="407"/>
      <c r="C113" s="44"/>
      <c r="D113" s="435"/>
      <c r="E113" s="46"/>
      <c r="F113" s="52"/>
      <c r="G113" s="301"/>
      <c r="H113" s="46"/>
      <c r="I113" s="46"/>
      <c r="J113" s="52"/>
      <c r="K113" s="317"/>
      <c r="L113" s="44"/>
      <c r="M113" s="307"/>
      <c r="N113" s="52"/>
      <c r="O113" s="317"/>
      <c r="P113" s="44"/>
      <c r="Q113" s="436"/>
      <c r="R113" s="52"/>
      <c r="S113" s="303"/>
      <c r="T113" s="44"/>
      <c r="U113" s="304"/>
      <c r="V113" s="44"/>
      <c r="W113" s="304"/>
      <c r="X113" s="44"/>
      <c r="Y113" s="304"/>
      <c r="Z113" s="44"/>
      <c r="AA113" s="304"/>
      <c r="AB113" s="44"/>
      <c r="AC113" s="304"/>
      <c r="AD113" s="52"/>
      <c r="AE113" s="437"/>
      <c r="AF113" s="438"/>
      <c r="AG113" s="417">
        <f t="shared" si="1"/>
        <v>0</v>
      </c>
      <c r="AH113" s="52"/>
      <c r="AI113" s="303"/>
      <c r="AJ113" s="46"/>
      <c r="AK113" s="46"/>
      <c r="AL113" s="44"/>
      <c r="AM113" s="304"/>
      <c r="AN113" s="46"/>
      <c r="AO113" s="52"/>
      <c r="AP113" s="303"/>
      <c r="AQ113" s="46"/>
      <c r="AR113" s="46"/>
      <c r="AS113" s="46"/>
      <c r="AT113" s="46"/>
      <c r="AU113" s="44"/>
      <c r="AV113" s="307"/>
      <c r="AW113" s="46"/>
      <c r="AX113" s="52"/>
      <c r="AY113" s="439"/>
      <c r="AZ113" s="429"/>
      <c r="BA113" s="309"/>
      <c r="BB113" s="310"/>
      <c r="BC113" s="317"/>
      <c r="BD113" s="46"/>
      <c r="BE113" s="52"/>
      <c r="BF113" s="427"/>
    </row>
    <row r="114" ht="37.5" customHeight="1">
      <c r="A114" s="406"/>
      <c r="B114" s="407"/>
      <c r="C114" s="44"/>
      <c r="D114" s="435"/>
      <c r="E114" s="46"/>
      <c r="F114" s="52"/>
      <c r="G114" s="301"/>
      <c r="H114" s="46"/>
      <c r="I114" s="46"/>
      <c r="J114" s="52"/>
      <c r="K114" s="317"/>
      <c r="L114" s="44"/>
      <c r="M114" s="307"/>
      <c r="N114" s="52"/>
      <c r="O114" s="317"/>
      <c r="P114" s="44"/>
      <c r="Q114" s="436"/>
      <c r="R114" s="52"/>
      <c r="S114" s="303"/>
      <c r="T114" s="44"/>
      <c r="U114" s="304"/>
      <c r="V114" s="44"/>
      <c r="W114" s="304"/>
      <c r="X114" s="44"/>
      <c r="Y114" s="304"/>
      <c r="Z114" s="44"/>
      <c r="AA114" s="304"/>
      <c r="AB114" s="44"/>
      <c r="AC114" s="304"/>
      <c r="AD114" s="52"/>
      <c r="AE114" s="437"/>
      <c r="AF114" s="438"/>
      <c r="AG114" s="417">
        <f t="shared" si="1"/>
        <v>0</v>
      </c>
      <c r="AH114" s="52"/>
      <c r="AI114" s="303"/>
      <c r="AJ114" s="46"/>
      <c r="AK114" s="46"/>
      <c r="AL114" s="44"/>
      <c r="AM114" s="304"/>
      <c r="AN114" s="46"/>
      <c r="AO114" s="52"/>
      <c r="AP114" s="303"/>
      <c r="AQ114" s="46"/>
      <c r="AR114" s="46"/>
      <c r="AS114" s="46"/>
      <c r="AT114" s="46"/>
      <c r="AU114" s="44"/>
      <c r="AV114" s="307"/>
      <c r="AW114" s="46"/>
      <c r="AX114" s="52"/>
      <c r="AY114" s="439"/>
      <c r="AZ114" s="429"/>
      <c r="BA114" s="309"/>
      <c r="BB114" s="310"/>
      <c r="BC114" s="317"/>
      <c r="BD114" s="46"/>
      <c r="BE114" s="52"/>
      <c r="BF114" s="249"/>
    </row>
    <row r="115" ht="37.5" customHeight="1">
      <c r="A115" s="406"/>
      <c r="B115" s="407"/>
      <c r="C115" s="44"/>
      <c r="D115" s="435"/>
      <c r="E115" s="46"/>
      <c r="F115" s="52"/>
      <c r="G115" s="301"/>
      <c r="H115" s="46"/>
      <c r="I115" s="46"/>
      <c r="J115" s="52"/>
      <c r="K115" s="317"/>
      <c r="L115" s="44"/>
      <c r="M115" s="307"/>
      <c r="N115" s="52"/>
      <c r="O115" s="317"/>
      <c r="P115" s="44"/>
      <c r="Q115" s="436"/>
      <c r="R115" s="52"/>
      <c r="S115" s="303"/>
      <c r="T115" s="44"/>
      <c r="U115" s="304"/>
      <c r="V115" s="44"/>
      <c r="W115" s="304"/>
      <c r="X115" s="44"/>
      <c r="Y115" s="304"/>
      <c r="Z115" s="44"/>
      <c r="AA115" s="304"/>
      <c r="AB115" s="44"/>
      <c r="AC115" s="304"/>
      <c r="AD115" s="52"/>
      <c r="AE115" s="437"/>
      <c r="AF115" s="438"/>
      <c r="AG115" s="417">
        <f t="shared" si="1"/>
        <v>0</v>
      </c>
      <c r="AH115" s="52"/>
      <c r="AI115" s="303"/>
      <c r="AJ115" s="46"/>
      <c r="AK115" s="46"/>
      <c r="AL115" s="44"/>
      <c r="AM115" s="304"/>
      <c r="AN115" s="46"/>
      <c r="AO115" s="52"/>
      <c r="AP115" s="303"/>
      <c r="AQ115" s="46"/>
      <c r="AR115" s="46"/>
      <c r="AS115" s="46"/>
      <c r="AT115" s="46"/>
      <c r="AU115" s="44"/>
      <c r="AV115" s="307"/>
      <c r="AW115" s="46"/>
      <c r="AX115" s="52"/>
      <c r="AY115" s="439"/>
      <c r="AZ115" s="429"/>
      <c r="BA115" s="309"/>
      <c r="BB115" s="310"/>
      <c r="BC115" s="317"/>
      <c r="BD115" s="46"/>
      <c r="BE115" s="52"/>
      <c r="BF115" s="249"/>
    </row>
    <row r="116" ht="37.5" customHeight="1">
      <c r="A116" s="406"/>
      <c r="B116" s="407"/>
      <c r="C116" s="44"/>
      <c r="D116" s="435"/>
      <c r="E116" s="46"/>
      <c r="F116" s="52"/>
      <c r="G116" s="301"/>
      <c r="H116" s="46"/>
      <c r="I116" s="46"/>
      <c r="J116" s="52"/>
      <c r="K116" s="317"/>
      <c r="L116" s="44"/>
      <c r="M116" s="307"/>
      <c r="N116" s="52"/>
      <c r="O116" s="317"/>
      <c r="P116" s="44"/>
      <c r="Q116" s="436"/>
      <c r="R116" s="52"/>
      <c r="S116" s="303"/>
      <c r="T116" s="44"/>
      <c r="U116" s="304"/>
      <c r="V116" s="44"/>
      <c r="W116" s="304"/>
      <c r="X116" s="44"/>
      <c r="Y116" s="304"/>
      <c r="Z116" s="44"/>
      <c r="AA116" s="304"/>
      <c r="AB116" s="44"/>
      <c r="AC116" s="304"/>
      <c r="AD116" s="52"/>
      <c r="AE116" s="437"/>
      <c r="AF116" s="438"/>
      <c r="AG116" s="417">
        <f t="shared" si="1"/>
        <v>0</v>
      </c>
      <c r="AH116" s="52"/>
      <c r="AI116" s="303"/>
      <c r="AJ116" s="46"/>
      <c r="AK116" s="46"/>
      <c r="AL116" s="44"/>
      <c r="AM116" s="304"/>
      <c r="AN116" s="46"/>
      <c r="AO116" s="52"/>
      <c r="AP116" s="303"/>
      <c r="AQ116" s="46"/>
      <c r="AR116" s="46"/>
      <c r="AS116" s="46"/>
      <c r="AT116" s="46"/>
      <c r="AU116" s="44"/>
      <c r="AV116" s="307"/>
      <c r="AW116" s="46"/>
      <c r="AX116" s="52"/>
      <c r="AY116" s="439"/>
      <c r="AZ116" s="429"/>
      <c r="BA116" s="309"/>
      <c r="BB116" s="310"/>
      <c r="BC116" s="317"/>
      <c r="BD116" s="46"/>
      <c r="BE116" s="52"/>
      <c r="BF116" s="249"/>
    </row>
    <row r="117" ht="37.5" customHeight="1">
      <c r="A117" s="406"/>
      <c r="B117" s="407"/>
      <c r="C117" s="44"/>
      <c r="D117" s="435"/>
      <c r="E117" s="46"/>
      <c r="F117" s="52"/>
      <c r="G117" s="301"/>
      <c r="H117" s="46"/>
      <c r="I117" s="46"/>
      <c r="J117" s="52"/>
      <c r="K117" s="317"/>
      <c r="L117" s="44"/>
      <c r="M117" s="307"/>
      <c r="N117" s="52"/>
      <c r="O117" s="317"/>
      <c r="P117" s="44"/>
      <c r="Q117" s="436"/>
      <c r="R117" s="52"/>
      <c r="S117" s="303"/>
      <c r="T117" s="44"/>
      <c r="U117" s="304"/>
      <c r="V117" s="44"/>
      <c r="W117" s="304"/>
      <c r="X117" s="44"/>
      <c r="Y117" s="304"/>
      <c r="Z117" s="44"/>
      <c r="AA117" s="304"/>
      <c r="AB117" s="44"/>
      <c r="AC117" s="304"/>
      <c r="AD117" s="52"/>
      <c r="AE117" s="437"/>
      <c r="AF117" s="438"/>
      <c r="AG117" s="417">
        <f t="shared" si="1"/>
        <v>0</v>
      </c>
      <c r="AH117" s="52"/>
      <c r="AI117" s="303"/>
      <c r="AJ117" s="46"/>
      <c r="AK117" s="46"/>
      <c r="AL117" s="44"/>
      <c r="AM117" s="304"/>
      <c r="AN117" s="46"/>
      <c r="AO117" s="52"/>
      <c r="AP117" s="303"/>
      <c r="AQ117" s="46"/>
      <c r="AR117" s="46"/>
      <c r="AS117" s="46"/>
      <c r="AT117" s="46"/>
      <c r="AU117" s="44"/>
      <c r="AV117" s="307"/>
      <c r="AW117" s="46"/>
      <c r="AX117" s="52"/>
      <c r="AY117" s="439"/>
      <c r="AZ117" s="429"/>
      <c r="BA117" s="309"/>
      <c r="BB117" s="310"/>
      <c r="BC117" s="317"/>
      <c r="BD117" s="46"/>
      <c r="BE117" s="52"/>
      <c r="BF117" s="249"/>
    </row>
    <row r="118" ht="37.5" customHeight="1">
      <c r="A118" s="426"/>
      <c r="B118" s="407"/>
      <c r="C118" s="44"/>
      <c r="D118" s="435"/>
      <c r="E118" s="46"/>
      <c r="F118" s="52"/>
      <c r="G118" s="301"/>
      <c r="H118" s="46"/>
      <c r="I118" s="46"/>
      <c r="J118" s="52"/>
      <c r="K118" s="317"/>
      <c r="L118" s="44"/>
      <c r="M118" s="307"/>
      <c r="N118" s="52"/>
      <c r="O118" s="317"/>
      <c r="P118" s="44"/>
      <c r="Q118" s="436"/>
      <c r="R118" s="52"/>
      <c r="S118" s="303"/>
      <c r="T118" s="44"/>
      <c r="U118" s="304"/>
      <c r="V118" s="44"/>
      <c r="W118" s="304"/>
      <c r="X118" s="44"/>
      <c r="Y118" s="304"/>
      <c r="Z118" s="44"/>
      <c r="AA118" s="304"/>
      <c r="AB118" s="44"/>
      <c r="AC118" s="304"/>
      <c r="AD118" s="52"/>
      <c r="AE118" s="437"/>
      <c r="AF118" s="438"/>
      <c r="AG118" s="417">
        <f t="shared" si="1"/>
        <v>0</v>
      </c>
      <c r="AH118" s="52"/>
      <c r="AI118" s="303"/>
      <c r="AJ118" s="46"/>
      <c r="AK118" s="46"/>
      <c r="AL118" s="44"/>
      <c r="AM118" s="304"/>
      <c r="AN118" s="46"/>
      <c r="AO118" s="52"/>
      <c r="AP118" s="303"/>
      <c r="AQ118" s="46"/>
      <c r="AR118" s="46"/>
      <c r="AS118" s="46"/>
      <c r="AT118" s="46"/>
      <c r="AU118" s="44"/>
      <c r="AV118" s="307"/>
      <c r="AW118" s="46"/>
      <c r="AX118" s="52"/>
      <c r="AY118" s="439"/>
      <c r="AZ118" s="429"/>
      <c r="BA118" s="309"/>
      <c r="BB118" s="310"/>
      <c r="BC118" s="317"/>
      <c r="BD118" s="46"/>
      <c r="BE118" s="52"/>
      <c r="BF118" s="427"/>
    </row>
    <row r="119" ht="37.5" customHeight="1">
      <c r="A119" s="406"/>
      <c r="B119" s="407"/>
      <c r="C119" s="44"/>
      <c r="D119" s="435"/>
      <c r="E119" s="46"/>
      <c r="F119" s="52"/>
      <c r="G119" s="301"/>
      <c r="H119" s="46"/>
      <c r="I119" s="46"/>
      <c r="J119" s="52"/>
      <c r="K119" s="317"/>
      <c r="L119" s="44"/>
      <c r="M119" s="307"/>
      <c r="N119" s="52"/>
      <c r="O119" s="317"/>
      <c r="P119" s="44"/>
      <c r="Q119" s="436"/>
      <c r="R119" s="52"/>
      <c r="S119" s="303"/>
      <c r="T119" s="44"/>
      <c r="U119" s="304"/>
      <c r="V119" s="44"/>
      <c r="W119" s="304"/>
      <c r="X119" s="44"/>
      <c r="Y119" s="304"/>
      <c r="Z119" s="44"/>
      <c r="AA119" s="304"/>
      <c r="AB119" s="44"/>
      <c r="AC119" s="304"/>
      <c r="AD119" s="52"/>
      <c r="AE119" s="437"/>
      <c r="AF119" s="438"/>
      <c r="AG119" s="417">
        <f t="shared" si="1"/>
        <v>0</v>
      </c>
      <c r="AH119" s="52"/>
      <c r="AI119" s="303"/>
      <c r="AJ119" s="46"/>
      <c r="AK119" s="46"/>
      <c r="AL119" s="44"/>
      <c r="AM119" s="304"/>
      <c r="AN119" s="46"/>
      <c r="AO119" s="52"/>
      <c r="AP119" s="303"/>
      <c r="AQ119" s="46"/>
      <c r="AR119" s="46"/>
      <c r="AS119" s="46"/>
      <c r="AT119" s="46"/>
      <c r="AU119" s="44"/>
      <c r="AV119" s="307"/>
      <c r="AW119" s="46"/>
      <c r="AX119" s="52"/>
      <c r="AY119" s="439"/>
      <c r="AZ119" s="429"/>
      <c r="BA119" s="309"/>
      <c r="BB119" s="310"/>
      <c r="BC119" s="317"/>
      <c r="BD119" s="46"/>
      <c r="BE119" s="52"/>
      <c r="BF119" s="249"/>
    </row>
    <row r="120" ht="37.5" customHeight="1">
      <c r="A120" s="406"/>
      <c r="B120" s="407"/>
      <c r="C120" s="44"/>
      <c r="D120" s="435"/>
      <c r="E120" s="46"/>
      <c r="F120" s="52"/>
      <c r="G120" s="301"/>
      <c r="H120" s="46"/>
      <c r="I120" s="46"/>
      <c r="J120" s="52"/>
      <c r="K120" s="317"/>
      <c r="L120" s="44"/>
      <c r="M120" s="307"/>
      <c r="N120" s="52"/>
      <c r="O120" s="317"/>
      <c r="P120" s="44"/>
      <c r="Q120" s="436"/>
      <c r="R120" s="52"/>
      <c r="S120" s="303"/>
      <c r="T120" s="44"/>
      <c r="U120" s="304"/>
      <c r="V120" s="44"/>
      <c r="W120" s="304"/>
      <c r="X120" s="44"/>
      <c r="Y120" s="304"/>
      <c r="Z120" s="44"/>
      <c r="AA120" s="304"/>
      <c r="AB120" s="44"/>
      <c r="AC120" s="304"/>
      <c r="AD120" s="52"/>
      <c r="AE120" s="437"/>
      <c r="AF120" s="438"/>
      <c r="AG120" s="417">
        <f t="shared" si="1"/>
        <v>0</v>
      </c>
      <c r="AH120" s="52"/>
      <c r="AI120" s="303"/>
      <c r="AJ120" s="46"/>
      <c r="AK120" s="46"/>
      <c r="AL120" s="44"/>
      <c r="AM120" s="304"/>
      <c r="AN120" s="46"/>
      <c r="AO120" s="52"/>
      <c r="AP120" s="303"/>
      <c r="AQ120" s="46"/>
      <c r="AR120" s="46"/>
      <c r="AS120" s="46"/>
      <c r="AT120" s="46"/>
      <c r="AU120" s="44"/>
      <c r="AV120" s="307"/>
      <c r="AW120" s="46"/>
      <c r="AX120" s="52"/>
      <c r="AY120" s="439"/>
      <c r="AZ120" s="429"/>
      <c r="BA120" s="309"/>
      <c r="BB120" s="310"/>
      <c r="BC120" s="317"/>
      <c r="BD120" s="46"/>
      <c r="BE120" s="52"/>
      <c r="BF120" s="249"/>
    </row>
    <row r="121" ht="37.5" customHeight="1">
      <c r="A121" s="406"/>
      <c r="B121" s="407"/>
      <c r="C121" s="44"/>
      <c r="D121" s="435"/>
      <c r="E121" s="46"/>
      <c r="F121" s="52"/>
      <c r="G121" s="301"/>
      <c r="H121" s="46"/>
      <c r="I121" s="46"/>
      <c r="J121" s="52"/>
      <c r="K121" s="317"/>
      <c r="L121" s="44"/>
      <c r="M121" s="307"/>
      <c r="N121" s="52"/>
      <c r="O121" s="317"/>
      <c r="P121" s="44"/>
      <c r="Q121" s="436"/>
      <c r="R121" s="52"/>
      <c r="S121" s="303"/>
      <c r="T121" s="44"/>
      <c r="U121" s="304"/>
      <c r="V121" s="44"/>
      <c r="W121" s="304"/>
      <c r="X121" s="44"/>
      <c r="Y121" s="304"/>
      <c r="Z121" s="44"/>
      <c r="AA121" s="304"/>
      <c r="AB121" s="44"/>
      <c r="AC121" s="304"/>
      <c r="AD121" s="52"/>
      <c r="AE121" s="437"/>
      <c r="AF121" s="438"/>
      <c r="AG121" s="417">
        <f t="shared" si="1"/>
        <v>0</v>
      </c>
      <c r="AH121" s="52"/>
      <c r="AI121" s="303"/>
      <c r="AJ121" s="46"/>
      <c r="AK121" s="46"/>
      <c r="AL121" s="44"/>
      <c r="AM121" s="304"/>
      <c r="AN121" s="46"/>
      <c r="AO121" s="52"/>
      <c r="AP121" s="303"/>
      <c r="AQ121" s="46"/>
      <c r="AR121" s="46"/>
      <c r="AS121" s="46"/>
      <c r="AT121" s="46"/>
      <c r="AU121" s="44"/>
      <c r="AV121" s="307"/>
      <c r="AW121" s="46"/>
      <c r="AX121" s="52"/>
      <c r="AY121" s="439"/>
      <c r="AZ121" s="429"/>
      <c r="BA121" s="309"/>
      <c r="BB121" s="310"/>
      <c r="BC121" s="317"/>
      <c r="BD121" s="46"/>
      <c r="BE121" s="52"/>
      <c r="BF121" s="249"/>
    </row>
    <row r="122" ht="37.5" customHeight="1">
      <c r="A122" s="406"/>
      <c r="B122" s="407"/>
      <c r="C122" s="44"/>
      <c r="D122" s="435"/>
      <c r="E122" s="46"/>
      <c r="F122" s="52"/>
      <c r="G122" s="301"/>
      <c r="H122" s="46"/>
      <c r="I122" s="46"/>
      <c r="J122" s="52"/>
      <c r="K122" s="317"/>
      <c r="L122" s="44"/>
      <c r="M122" s="307"/>
      <c r="N122" s="52"/>
      <c r="O122" s="317"/>
      <c r="P122" s="44"/>
      <c r="Q122" s="436"/>
      <c r="R122" s="52"/>
      <c r="S122" s="303"/>
      <c r="T122" s="44"/>
      <c r="U122" s="304"/>
      <c r="V122" s="44"/>
      <c r="W122" s="304"/>
      <c r="X122" s="44"/>
      <c r="Y122" s="304"/>
      <c r="Z122" s="44"/>
      <c r="AA122" s="304"/>
      <c r="AB122" s="44"/>
      <c r="AC122" s="304"/>
      <c r="AD122" s="52"/>
      <c r="AE122" s="437"/>
      <c r="AF122" s="438"/>
      <c r="AG122" s="417">
        <f t="shared" si="1"/>
        <v>0</v>
      </c>
      <c r="AH122" s="52"/>
      <c r="AI122" s="303"/>
      <c r="AJ122" s="46"/>
      <c r="AK122" s="46"/>
      <c r="AL122" s="44"/>
      <c r="AM122" s="304"/>
      <c r="AN122" s="46"/>
      <c r="AO122" s="52"/>
      <c r="AP122" s="303"/>
      <c r="AQ122" s="46"/>
      <c r="AR122" s="46"/>
      <c r="AS122" s="46"/>
      <c r="AT122" s="46"/>
      <c r="AU122" s="44"/>
      <c r="AV122" s="307"/>
      <c r="AW122" s="46"/>
      <c r="AX122" s="52"/>
      <c r="AY122" s="439"/>
      <c r="AZ122" s="429"/>
      <c r="BA122" s="309"/>
      <c r="BB122" s="310"/>
      <c r="BC122" s="317"/>
      <c r="BD122" s="46"/>
      <c r="BE122" s="52"/>
      <c r="BF122" s="249"/>
    </row>
    <row r="123" ht="37.5" customHeight="1">
      <c r="A123" s="406"/>
      <c r="B123" s="407"/>
      <c r="C123" s="44"/>
      <c r="D123" s="435"/>
      <c r="E123" s="46"/>
      <c r="F123" s="52"/>
      <c r="G123" s="301"/>
      <c r="H123" s="46"/>
      <c r="I123" s="46"/>
      <c r="J123" s="52"/>
      <c r="K123" s="317"/>
      <c r="L123" s="44"/>
      <c r="M123" s="307"/>
      <c r="N123" s="52"/>
      <c r="O123" s="317"/>
      <c r="P123" s="44"/>
      <c r="Q123" s="436"/>
      <c r="R123" s="52"/>
      <c r="S123" s="303"/>
      <c r="T123" s="44"/>
      <c r="U123" s="304"/>
      <c r="V123" s="44"/>
      <c r="W123" s="304"/>
      <c r="X123" s="44"/>
      <c r="Y123" s="304"/>
      <c r="Z123" s="44"/>
      <c r="AA123" s="304"/>
      <c r="AB123" s="44"/>
      <c r="AC123" s="304"/>
      <c r="AD123" s="52"/>
      <c r="AE123" s="437"/>
      <c r="AF123" s="438"/>
      <c r="AG123" s="417">
        <f t="shared" si="1"/>
        <v>0</v>
      </c>
      <c r="AH123" s="52"/>
      <c r="AI123" s="303"/>
      <c r="AJ123" s="46"/>
      <c r="AK123" s="46"/>
      <c r="AL123" s="44"/>
      <c r="AM123" s="304"/>
      <c r="AN123" s="46"/>
      <c r="AO123" s="52"/>
      <c r="AP123" s="303"/>
      <c r="AQ123" s="46"/>
      <c r="AR123" s="46"/>
      <c r="AS123" s="46"/>
      <c r="AT123" s="46"/>
      <c r="AU123" s="44"/>
      <c r="AV123" s="307"/>
      <c r="AW123" s="46"/>
      <c r="AX123" s="52"/>
      <c r="AY123" s="439"/>
      <c r="AZ123" s="429"/>
      <c r="BA123" s="309"/>
      <c r="BB123" s="310"/>
      <c r="BC123" s="317"/>
      <c r="BD123" s="46"/>
      <c r="BE123" s="52"/>
      <c r="BF123" s="249"/>
    </row>
    <row r="124" ht="37.5" customHeight="1">
      <c r="A124" s="426"/>
      <c r="B124" s="407"/>
      <c r="C124" s="44"/>
      <c r="D124" s="435"/>
      <c r="E124" s="46"/>
      <c r="F124" s="52"/>
      <c r="G124" s="301"/>
      <c r="H124" s="46"/>
      <c r="I124" s="46"/>
      <c r="J124" s="52"/>
      <c r="K124" s="317"/>
      <c r="L124" s="44"/>
      <c r="M124" s="307"/>
      <c r="N124" s="52"/>
      <c r="O124" s="317"/>
      <c r="P124" s="44"/>
      <c r="Q124" s="436"/>
      <c r="R124" s="52"/>
      <c r="S124" s="303"/>
      <c r="T124" s="44"/>
      <c r="U124" s="304"/>
      <c r="V124" s="44"/>
      <c r="W124" s="304"/>
      <c r="X124" s="44"/>
      <c r="Y124" s="304"/>
      <c r="Z124" s="44"/>
      <c r="AA124" s="304"/>
      <c r="AB124" s="44"/>
      <c r="AC124" s="304"/>
      <c r="AD124" s="52"/>
      <c r="AE124" s="437"/>
      <c r="AF124" s="438"/>
      <c r="AG124" s="417">
        <f t="shared" si="1"/>
        <v>0</v>
      </c>
      <c r="AH124" s="52"/>
      <c r="AI124" s="303"/>
      <c r="AJ124" s="46"/>
      <c r="AK124" s="46"/>
      <c r="AL124" s="44"/>
      <c r="AM124" s="304"/>
      <c r="AN124" s="46"/>
      <c r="AO124" s="52"/>
      <c r="AP124" s="303"/>
      <c r="AQ124" s="46"/>
      <c r="AR124" s="46"/>
      <c r="AS124" s="46"/>
      <c r="AT124" s="46"/>
      <c r="AU124" s="44"/>
      <c r="AV124" s="307"/>
      <c r="AW124" s="46"/>
      <c r="AX124" s="52"/>
      <c r="AY124" s="439"/>
      <c r="AZ124" s="429"/>
      <c r="BA124" s="309"/>
      <c r="BB124" s="310"/>
      <c r="BC124" s="317"/>
      <c r="BD124" s="46"/>
      <c r="BE124" s="52"/>
      <c r="BF124" s="427"/>
    </row>
    <row r="125" ht="37.5" customHeight="1">
      <c r="A125" s="406"/>
      <c r="B125" s="407"/>
      <c r="C125" s="44"/>
      <c r="D125" s="435"/>
      <c r="E125" s="46"/>
      <c r="F125" s="52"/>
      <c r="G125" s="301"/>
      <c r="H125" s="46"/>
      <c r="I125" s="46"/>
      <c r="J125" s="52"/>
      <c r="K125" s="317"/>
      <c r="L125" s="44"/>
      <c r="M125" s="307"/>
      <c r="N125" s="52"/>
      <c r="O125" s="317"/>
      <c r="P125" s="44"/>
      <c r="Q125" s="436"/>
      <c r="R125" s="52"/>
      <c r="S125" s="303"/>
      <c r="T125" s="44"/>
      <c r="U125" s="304"/>
      <c r="V125" s="44"/>
      <c r="W125" s="304"/>
      <c r="X125" s="44"/>
      <c r="Y125" s="304"/>
      <c r="Z125" s="44"/>
      <c r="AA125" s="304"/>
      <c r="AB125" s="44"/>
      <c r="AC125" s="304"/>
      <c r="AD125" s="52"/>
      <c r="AE125" s="437"/>
      <c r="AF125" s="438"/>
      <c r="AG125" s="417">
        <f t="shared" si="1"/>
        <v>0</v>
      </c>
      <c r="AH125" s="52"/>
      <c r="AI125" s="303"/>
      <c r="AJ125" s="46"/>
      <c r="AK125" s="46"/>
      <c r="AL125" s="44"/>
      <c r="AM125" s="304"/>
      <c r="AN125" s="46"/>
      <c r="AO125" s="52"/>
      <c r="AP125" s="303"/>
      <c r="AQ125" s="46"/>
      <c r="AR125" s="46"/>
      <c r="AS125" s="46"/>
      <c r="AT125" s="46"/>
      <c r="AU125" s="44"/>
      <c r="AV125" s="307"/>
      <c r="AW125" s="46"/>
      <c r="AX125" s="52"/>
      <c r="AY125" s="439"/>
      <c r="AZ125" s="429"/>
      <c r="BA125" s="309"/>
      <c r="BB125" s="310"/>
      <c r="BC125" s="317"/>
      <c r="BD125" s="46"/>
      <c r="BE125" s="52"/>
      <c r="BF125" s="249"/>
    </row>
    <row r="126" ht="37.5" customHeight="1">
      <c r="A126" s="406"/>
      <c r="B126" s="407"/>
      <c r="C126" s="44"/>
      <c r="D126" s="435"/>
      <c r="E126" s="46"/>
      <c r="F126" s="52"/>
      <c r="G126" s="301"/>
      <c r="H126" s="46"/>
      <c r="I126" s="46"/>
      <c r="J126" s="52"/>
      <c r="K126" s="317"/>
      <c r="L126" s="44"/>
      <c r="M126" s="307"/>
      <c r="N126" s="52"/>
      <c r="O126" s="317"/>
      <c r="P126" s="44"/>
      <c r="Q126" s="436"/>
      <c r="R126" s="52"/>
      <c r="S126" s="303"/>
      <c r="T126" s="44"/>
      <c r="U126" s="304"/>
      <c r="V126" s="44"/>
      <c r="W126" s="304"/>
      <c r="X126" s="44"/>
      <c r="Y126" s="304"/>
      <c r="Z126" s="44"/>
      <c r="AA126" s="304"/>
      <c r="AB126" s="44"/>
      <c r="AC126" s="304"/>
      <c r="AD126" s="52"/>
      <c r="AE126" s="437"/>
      <c r="AF126" s="438"/>
      <c r="AG126" s="417">
        <f t="shared" si="1"/>
        <v>0</v>
      </c>
      <c r="AH126" s="52"/>
      <c r="AI126" s="303"/>
      <c r="AJ126" s="46"/>
      <c r="AK126" s="46"/>
      <c r="AL126" s="44"/>
      <c r="AM126" s="304"/>
      <c r="AN126" s="46"/>
      <c r="AO126" s="52"/>
      <c r="AP126" s="303"/>
      <c r="AQ126" s="46"/>
      <c r="AR126" s="46"/>
      <c r="AS126" s="46"/>
      <c r="AT126" s="46"/>
      <c r="AU126" s="44"/>
      <c r="AV126" s="307"/>
      <c r="AW126" s="46"/>
      <c r="AX126" s="52"/>
      <c r="AY126" s="439"/>
      <c r="AZ126" s="429"/>
      <c r="BA126" s="309"/>
      <c r="BB126" s="310"/>
      <c r="BC126" s="317"/>
      <c r="BD126" s="46"/>
      <c r="BE126" s="52"/>
      <c r="BF126" s="249"/>
    </row>
    <row r="127" ht="37.5" customHeight="1">
      <c r="A127" s="406"/>
      <c r="B127" s="407"/>
      <c r="C127" s="44"/>
      <c r="D127" s="435"/>
      <c r="E127" s="46"/>
      <c r="F127" s="52"/>
      <c r="G127" s="301"/>
      <c r="H127" s="46"/>
      <c r="I127" s="46"/>
      <c r="J127" s="52"/>
      <c r="K127" s="317"/>
      <c r="L127" s="44"/>
      <c r="M127" s="307"/>
      <c r="N127" s="52"/>
      <c r="O127" s="317"/>
      <c r="P127" s="44"/>
      <c r="Q127" s="436"/>
      <c r="R127" s="52"/>
      <c r="S127" s="303"/>
      <c r="T127" s="44"/>
      <c r="U127" s="304"/>
      <c r="V127" s="44"/>
      <c r="W127" s="304"/>
      <c r="X127" s="44"/>
      <c r="Y127" s="304"/>
      <c r="Z127" s="44"/>
      <c r="AA127" s="304"/>
      <c r="AB127" s="44"/>
      <c r="AC127" s="304"/>
      <c r="AD127" s="52"/>
      <c r="AE127" s="437"/>
      <c r="AF127" s="438"/>
      <c r="AG127" s="417">
        <f t="shared" si="1"/>
        <v>0</v>
      </c>
      <c r="AH127" s="52"/>
      <c r="AI127" s="303"/>
      <c r="AJ127" s="46"/>
      <c r="AK127" s="46"/>
      <c r="AL127" s="44"/>
      <c r="AM127" s="304"/>
      <c r="AN127" s="46"/>
      <c r="AO127" s="52"/>
      <c r="AP127" s="303"/>
      <c r="AQ127" s="46"/>
      <c r="AR127" s="46"/>
      <c r="AS127" s="46"/>
      <c r="AT127" s="46"/>
      <c r="AU127" s="44"/>
      <c r="AV127" s="307"/>
      <c r="AW127" s="46"/>
      <c r="AX127" s="52"/>
      <c r="AY127" s="439"/>
      <c r="AZ127" s="429"/>
      <c r="BA127" s="309"/>
      <c r="BB127" s="310"/>
      <c r="BC127" s="317"/>
      <c r="BD127" s="46"/>
      <c r="BE127" s="52"/>
      <c r="BF127" s="249"/>
    </row>
    <row r="128" ht="37.5" customHeight="1">
      <c r="A128" s="406"/>
      <c r="B128" s="407"/>
      <c r="C128" s="44"/>
      <c r="D128" s="435"/>
      <c r="E128" s="46"/>
      <c r="F128" s="52"/>
      <c r="G128" s="440"/>
      <c r="H128" s="286"/>
      <c r="I128" s="286"/>
      <c r="J128" s="441"/>
      <c r="K128" s="317"/>
      <c r="L128" s="44"/>
      <c r="M128" s="307"/>
      <c r="N128" s="52"/>
      <c r="O128" s="317"/>
      <c r="P128" s="44"/>
      <c r="Q128" s="436"/>
      <c r="R128" s="52"/>
      <c r="S128" s="442"/>
      <c r="T128" s="44"/>
      <c r="U128" s="304"/>
      <c r="V128" s="44"/>
      <c r="W128" s="304"/>
      <c r="X128" s="44"/>
      <c r="Y128" s="304"/>
      <c r="Z128" s="44"/>
      <c r="AA128" s="304"/>
      <c r="AB128" s="44"/>
      <c r="AC128" s="304"/>
      <c r="AD128" s="52"/>
      <c r="AE128" s="437"/>
      <c r="AF128" s="438"/>
      <c r="AG128" s="417">
        <f t="shared" si="1"/>
        <v>0</v>
      </c>
      <c r="AH128" s="52"/>
      <c r="AI128" s="303"/>
      <c r="AJ128" s="46"/>
      <c r="AK128" s="46"/>
      <c r="AL128" s="44"/>
      <c r="AM128" s="304"/>
      <c r="AN128" s="46"/>
      <c r="AO128" s="52"/>
      <c r="AP128" s="303"/>
      <c r="AQ128" s="46"/>
      <c r="AR128" s="46"/>
      <c r="AS128" s="46"/>
      <c r="AT128" s="46"/>
      <c r="AU128" s="44"/>
      <c r="AV128" s="307"/>
      <c r="AW128" s="46"/>
      <c r="AX128" s="419"/>
      <c r="AY128" s="439"/>
      <c r="AZ128" s="429"/>
      <c r="BA128" s="309"/>
      <c r="BB128" s="310"/>
      <c r="BC128" s="317"/>
      <c r="BD128" s="46"/>
      <c r="BE128" s="52"/>
      <c r="BF128" s="249"/>
    </row>
    <row r="129" ht="37.5" customHeight="1">
      <c r="A129" s="406"/>
      <c r="B129" s="407"/>
      <c r="C129" s="44"/>
      <c r="D129" s="435"/>
      <c r="E129" s="46"/>
      <c r="F129" s="52"/>
      <c r="G129" s="301"/>
      <c r="H129" s="46"/>
      <c r="I129" s="46"/>
      <c r="J129" s="52"/>
      <c r="K129" s="317"/>
      <c r="L129" s="44"/>
      <c r="M129" s="307"/>
      <c r="N129" s="52"/>
      <c r="O129" s="317"/>
      <c r="P129" s="44"/>
      <c r="Q129" s="436"/>
      <c r="R129" s="52"/>
      <c r="S129" s="303"/>
      <c r="T129" s="44"/>
      <c r="U129" s="304"/>
      <c r="V129" s="44"/>
      <c r="W129" s="304"/>
      <c r="X129" s="44"/>
      <c r="Y129" s="304"/>
      <c r="Z129" s="44"/>
      <c r="AA129" s="304"/>
      <c r="AB129" s="44"/>
      <c r="AC129" s="304"/>
      <c r="AD129" s="52"/>
      <c r="AE129" s="437"/>
      <c r="AF129" s="438"/>
      <c r="AG129" s="417">
        <f t="shared" si="1"/>
        <v>0</v>
      </c>
      <c r="AH129" s="52"/>
      <c r="AI129" s="303"/>
      <c r="AJ129" s="46"/>
      <c r="AK129" s="46"/>
      <c r="AL129" s="44"/>
      <c r="AM129" s="304"/>
      <c r="AN129" s="46"/>
      <c r="AO129" s="52"/>
      <c r="AP129" s="303"/>
      <c r="AQ129" s="46"/>
      <c r="AR129" s="46"/>
      <c r="AS129" s="46"/>
      <c r="AT129" s="46"/>
      <c r="AU129" s="44"/>
      <c r="AV129" s="307"/>
      <c r="AW129" s="46"/>
      <c r="AX129" s="52"/>
      <c r="AY129" s="439"/>
      <c r="AZ129" s="429"/>
      <c r="BA129" s="309"/>
      <c r="BB129" s="310"/>
      <c r="BC129" s="317"/>
      <c r="BD129" s="46"/>
      <c r="BE129" s="52"/>
      <c r="BF129" s="249"/>
    </row>
    <row r="130" ht="37.5" customHeight="1">
      <c r="A130" s="426"/>
      <c r="B130" s="407"/>
      <c r="C130" s="44"/>
      <c r="D130" s="435"/>
      <c r="E130" s="46"/>
      <c r="F130" s="52"/>
      <c r="G130" s="301"/>
      <c r="H130" s="46"/>
      <c r="I130" s="46"/>
      <c r="J130" s="52"/>
      <c r="K130" s="317"/>
      <c r="L130" s="44"/>
      <c r="M130" s="307"/>
      <c r="N130" s="52"/>
      <c r="O130" s="317"/>
      <c r="P130" s="44"/>
      <c r="Q130" s="436"/>
      <c r="R130" s="52"/>
      <c r="S130" s="303"/>
      <c r="T130" s="44"/>
      <c r="U130" s="304"/>
      <c r="V130" s="44"/>
      <c r="W130" s="304"/>
      <c r="X130" s="44"/>
      <c r="Y130" s="304"/>
      <c r="Z130" s="44"/>
      <c r="AA130" s="304"/>
      <c r="AB130" s="44"/>
      <c r="AC130" s="304"/>
      <c r="AD130" s="52"/>
      <c r="AE130" s="437"/>
      <c r="AF130" s="438"/>
      <c r="AG130" s="417">
        <f t="shared" si="1"/>
        <v>0</v>
      </c>
      <c r="AH130" s="52"/>
      <c r="AI130" s="303"/>
      <c r="AJ130" s="46"/>
      <c r="AK130" s="46"/>
      <c r="AL130" s="44"/>
      <c r="AM130" s="304"/>
      <c r="AN130" s="46"/>
      <c r="AO130" s="52"/>
      <c r="AP130" s="303"/>
      <c r="AQ130" s="46"/>
      <c r="AR130" s="46"/>
      <c r="AS130" s="46"/>
      <c r="AT130" s="46"/>
      <c r="AU130" s="44"/>
      <c r="AV130" s="307"/>
      <c r="AW130" s="46"/>
      <c r="AX130" s="52"/>
      <c r="AY130" s="439"/>
      <c r="AZ130" s="429"/>
      <c r="BA130" s="309"/>
      <c r="BB130" s="310"/>
      <c r="BC130" s="317"/>
      <c r="BD130" s="46"/>
      <c r="BE130" s="52"/>
      <c r="BF130" s="427"/>
    </row>
    <row r="131" ht="37.5" customHeight="1">
      <c r="A131" s="406"/>
      <c r="B131" s="407"/>
      <c r="C131" s="44"/>
      <c r="D131" s="435"/>
      <c r="E131" s="46"/>
      <c r="F131" s="52"/>
      <c r="G131" s="301"/>
      <c r="H131" s="46"/>
      <c r="I131" s="46"/>
      <c r="J131" s="52"/>
      <c r="K131" s="317"/>
      <c r="L131" s="44"/>
      <c r="M131" s="307"/>
      <c r="N131" s="52"/>
      <c r="O131" s="317"/>
      <c r="P131" s="44"/>
      <c r="Q131" s="436"/>
      <c r="R131" s="52"/>
      <c r="S131" s="303"/>
      <c r="T131" s="44"/>
      <c r="U131" s="304"/>
      <c r="V131" s="44"/>
      <c r="W131" s="304"/>
      <c r="X131" s="44"/>
      <c r="Y131" s="304"/>
      <c r="Z131" s="44"/>
      <c r="AA131" s="304"/>
      <c r="AB131" s="44"/>
      <c r="AC131" s="304"/>
      <c r="AD131" s="52"/>
      <c r="AE131" s="437"/>
      <c r="AF131" s="438"/>
      <c r="AG131" s="417">
        <f t="shared" si="1"/>
        <v>0</v>
      </c>
      <c r="AH131" s="52"/>
      <c r="AI131" s="303"/>
      <c r="AJ131" s="46"/>
      <c r="AK131" s="46"/>
      <c r="AL131" s="44"/>
      <c r="AM131" s="304"/>
      <c r="AN131" s="46"/>
      <c r="AO131" s="52"/>
      <c r="AP131" s="303"/>
      <c r="AQ131" s="46"/>
      <c r="AR131" s="46"/>
      <c r="AS131" s="46"/>
      <c r="AT131" s="46"/>
      <c r="AU131" s="44"/>
      <c r="AV131" s="307"/>
      <c r="AW131" s="46"/>
      <c r="AX131" s="52"/>
      <c r="AY131" s="439"/>
      <c r="AZ131" s="429"/>
      <c r="BA131" s="309"/>
      <c r="BB131" s="310"/>
      <c r="BC131" s="317"/>
      <c r="BD131" s="46"/>
      <c r="BE131" s="52"/>
      <c r="BF131" s="249"/>
    </row>
    <row r="132" ht="37.5" customHeight="1">
      <c r="A132" s="406"/>
      <c r="B132" s="407"/>
      <c r="C132" s="44"/>
      <c r="D132" s="435"/>
      <c r="E132" s="46"/>
      <c r="F132" s="52"/>
      <c r="G132" s="301"/>
      <c r="H132" s="46"/>
      <c r="I132" s="46"/>
      <c r="J132" s="52"/>
      <c r="K132" s="317"/>
      <c r="L132" s="44"/>
      <c r="M132" s="307"/>
      <c r="N132" s="52"/>
      <c r="O132" s="317"/>
      <c r="P132" s="44"/>
      <c r="Q132" s="436"/>
      <c r="R132" s="52"/>
      <c r="S132" s="303"/>
      <c r="T132" s="44"/>
      <c r="U132" s="304"/>
      <c r="V132" s="44"/>
      <c r="W132" s="304"/>
      <c r="X132" s="44"/>
      <c r="Y132" s="304"/>
      <c r="Z132" s="44"/>
      <c r="AA132" s="304"/>
      <c r="AB132" s="44"/>
      <c r="AC132" s="304"/>
      <c r="AD132" s="52"/>
      <c r="AE132" s="437"/>
      <c r="AF132" s="438"/>
      <c r="AG132" s="417">
        <f t="shared" si="1"/>
        <v>0</v>
      </c>
      <c r="AH132" s="52"/>
      <c r="AI132" s="303"/>
      <c r="AJ132" s="46"/>
      <c r="AK132" s="46"/>
      <c r="AL132" s="44"/>
      <c r="AM132" s="304"/>
      <c r="AN132" s="46"/>
      <c r="AO132" s="52"/>
      <c r="AP132" s="303"/>
      <c r="AQ132" s="46"/>
      <c r="AR132" s="46"/>
      <c r="AS132" s="46"/>
      <c r="AT132" s="46"/>
      <c r="AU132" s="44"/>
      <c r="AV132" s="307"/>
      <c r="AW132" s="46"/>
      <c r="AX132" s="52"/>
      <c r="AY132" s="439"/>
      <c r="AZ132" s="429"/>
      <c r="BA132" s="309"/>
      <c r="BB132" s="310"/>
      <c r="BC132" s="317"/>
      <c r="BD132" s="46"/>
      <c r="BE132" s="52"/>
      <c r="BF132" s="249"/>
    </row>
    <row r="133" ht="37.5" customHeight="1">
      <c r="A133" s="406"/>
      <c r="B133" s="407"/>
      <c r="C133" s="44"/>
      <c r="D133" s="435"/>
      <c r="E133" s="46"/>
      <c r="F133" s="52"/>
      <c r="G133" s="301"/>
      <c r="H133" s="46"/>
      <c r="I133" s="46"/>
      <c r="J133" s="52"/>
      <c r="K133" s="317"/>
      <c r="L133" s="44"/>
      <c r="M133" s="307"/>
      <c r="N133" s="52"/>
      <c r="O133" s="317"/>
      <c r="P133" s="44"/>
      <c r="Q133" s="436"/>
      <c r="R133" s="52"/>
      <c r="S133" s="303"/>
      <c r="T133" s="44"/>
      <c r="U133" s="304"/>
      <c r="V133" s="44"/>
      <c r="W133" s="304"/>
      <c r="X133" s="44"/>
      <c r="Y133" s="304"/>
      <c r="Z133" s="44"/>
      <c r="AA133" s="304"/>
      <c r="AB133" s="44"/>
      <c r="AC133" s="304"/>
      <c r="AD133" s="52"/>
      <c r="AE133" s="437"/>
      <c r="AF133" s="438"/>
      <c r="AG133" s="417">
        <f t="shared" si="1"/>
        <v>0</v>
      </c>
      <c r="AH133" s="52"/>
      <c r="AI133" s="303"/>
      <c r="AJ133" s="46"/>
      <c r="AK133" s="46"/>
      <c r="AL133" s="44"/>
      <c r="AM133" s="304"/>
      <c r="AN133" s="46"/>
      <c r="AO133" s="52"/>
      <c r="AP133" s="303"/>
      <c r="AQ133" s="46"/>
      <c r="AR133" s="46"/>
      <c r="AS133" s="46"/>
      <c r="AT133" s="46"/>
      <c r="AU133" s="44"/>
      <c r="AV133" s="307"/>
      <c r="AW133" s="46"/>
      <c r="AX133" s="52"/>
      <c r="AY133" s="439"/>
      <c r="AZ133" s="429"/>
      <c r="BA133" s="309"/>
      <c r="BB133" s="310"/>
      <c r="BC133" s="317"/>
      <c r="BD133" s="46"/>
      <c r="BE133" s="52"/>
      <c r="BF133" s="249"/>
    </row>
    <row r="134" ht="37.5" customHeight="1">
      <c r="A134" s="406"/>
      <c r="B134" s="407"/>
      <c r="C134" s="44"/>
      <c r="D134" s="435"/>
      <c r="E134" s="46"/>
      <c r="F134" s="52"/>
      <c r="G134" s="301"/>
      <c r="H134" s="46"/>
      <c r="I134" s="46"/>
      <c r="J134" s="52"/>
      <c r="K134" s="317"/>
      <c r="L134" s="44"/>
      <c r="M134" s="307"/>
      <c r="N134" s="52"/>
      <c r="O134" s="317"/>
      <c r="P134" s="44"/>
      <c r="Q134" s="436"/>
      <c r="R134" s="52"/>
      <c r="S134" s="303"/>
      <c r="T134" s="44"/>
      <c r="U134" s="304"/>
      <c r="V134" s="44"/>
      <c r="W134" s="304"/>
      <c r="X134" s="44"/>
      <c r="Y134" s="304"/>
      <c r="Z134" s="44"/>
      <c r="AA134" s="304"/>
      <c r="AB134" s="44"/>
      <c r="AC134" s="304"/>
      <c r="AD134" s="52"/>
      <c r="AE134" s="437"/>
      <c r="AF134" s="438"/>
      <c r="AG134" s="417">
        <f t="shared" si="1"/>
        <v>0</v>
      </c>
      <c r="AH134" s="52"/>
      <c r="AI134" s="303"/>
      <c r="AJ134" s="46"/>
      <c r="AK134" s="46"/>
      <c r="AL134" s="44"/>
      <c r="AM134" s="304"/>
      <c r="AN134" s="46"/>
      <c r="AO134" s="52"/>
      <c r="AP134" s="303"/>
      <c r="AQ134" s="46"/>
      <c r="AR134" s="46"/>
      <c r="AS134" s="46"/>
      <c r="AT134" s="46"/>
      <c r="AU134" s="44"/>
      <c r="AV134" s="307"/>
      <c r="AW134" s="46"/>
      <c r="AX134" s="52"/>
      <c r="AY134" s="439"/>
      <c r="AZ134" s="429"/>
      <c r="BA134" s="309"/>
      <c r="BB134" s="310"/>
      <c r="BC134" s="317"/>
      <c r="BD134" s="46"/>
      <c r="BE134" s="52"/>
      <c r="BF134" s="249"/>
    </row>
    <row r="135" ht="37.5" customHeight="1">
      <c r="A135" s="406"/>
      <c r="B135" s="407"/>
      <c r="C135" s="44"/>
      <c r="D135" s="435"/>
      <c r="E135" s="46"/>
      <c r="F135" s="52"/>
      <c r="G135" s="301"/>
      <c r="H135" s="46"/>
      <c r="I135" s="46"/>
      <c r="J135" s="52"/>
      <c r="K135" s="317"/>
      <c r="L135" s="44"/>
      <c r="M135" s="307"/>
      <c r="N135" s="52"/>
      <c r="O135" s="317"/>
      <c r="P135" s="44"/>
      <c r="Q135" s="436"/>
      <c r="R135" s="52"/>
      <c r="S135" s="303"/>
      <c r="T135" s="44"/>
      <c r="U135" s="304"/>
      <c r="V135" s="44"/>
      <c r="W135" s="304"/>
      <c r="X135" s="44"/>
      <c r="Y135" s="304"/>
      <c r="Z135" s="44"/>
      <c r="AA135" s="304"/>
      <c r="AB135" s="44"/>
      <c r="AC135" s="304"/>
      <c r="AD135" s="52"/>
      <c r="AE135" s="437"/>
      <c r="AF135" s="438"/>
      <c r="AG135" s="417">
        <f t="shared" si="1"/>
        <v>0</v>
      </c>
      <c r="AH135" s="52"/>
      <c r="AI135" s="303"/>
      <c r="AJ135" s="46"/>
      <c r="AK135" s="46"/>
      <c r="AL135" s="44"/>
      <c r="AM135" s="304"/>
      <c r="AN135" s="46"/>
      <c r="AO135" s="52"/>
      <c r="AP135" s="303"/>
      <c r="AQ135" s="46"/>
      <c r="AR135" s="46"/>
      <c r="AS135" s="46"/>
      <c r="AT135" s="46"/>
      <c r="AU135" s="44"/>
      <c r="AV135" s="307"/>
      <c r="AW135" s="46"/>
      <c r="AX135" s="52"/>
      <c r="AY135" s="439"/>
      <c r="AZ135" s="429"/>
      <c r="BA135" s="309"/>
      <c r="BB135" s="310"/>
      <c r="BC135" s="317"/>
      <c r="BD135" s="46"/>
      <c r="BE135" s="52"/>
      <c r="BF135" s="249"/>
    </row>
    <row r="136" ht="37.5" customHeight="1">
      <c r="A136" s="426"/>
      <c r="B136" s="407"/>
      <c r="C136" s="44"/>
      <c r="D136" s="435"/>
      <c r="E136" s="46"/>
      <c r="F136" s="52"/>
      <c r="G136" s="301"/>
      <c r="H136" s="46"/>
      <c r="I136" s="46"/>
      <c r="J136" s="52"/>
      <c r="K136" s="317"/>
      <c r="L136" s="44"/>
      <c r="M136" s="307"/>
      <c r="N136" s="52"/>
      <c r="O136" s="317"/>
      <c r="P136" s="44"/>
      <c r="Q136" s="436"/>
      <c r="R136" s="52"/>
      <c r="S136" s="303"/>
      <c r="T136" s="44"/>
      <c r="U136" s="304"/>
      <c r="V136" s="44"/>
      <c r="W136" s="304"/>
      <c r="X136" s="44"/>
      <c r="Y136" s="304"/>
      <c r="Z136" s="44"/>
      <c r="AA136" s="304"/>
      <c r="AB136" s="44"/>
      <c r="AC136" s="304"/>
      <c r="AD136" s="52"/>
      <c r="AE136" s="437"/>
      <c r="AF136" s="438"/>
      <c r="AG136" s="417">
        <f t="shared" si="1"/>
        <v>0</v>
      </c>
      <c r="AH136" s="52"/>
      <c r="AI136" s="303"/>
      <c r="AJ136" s="46"/>
      <c r="AK136" s="46"/>
      <c r="AL136" s="44"/>
      <c r="AM136" s="304"/>
      <c r="AN136" s="46"/>
      <c r="AO136" s="52"/>
      <c r="AP136" s="303"/>
      <c r="AQ136" s="46"/>
      <c r="AR136" s="46"/>
      <c r="AS136" s="46"/>
      <c r="AT136" s="46"/>
      <c r="AU136" s="44"/>
      <c r="AV136" s="307"/>
      <c r="AW136" s="46"/>
      <c r="AX136" s="52"/>
      <c r="AY136" s="439"/>
      <c r="AZ136" s="429"/>
      <c r="BA136" s="309"/>
      <c r="BB136" s="310"/>
      <c r="BC136" s="317"/>
      <c r="BD136" s="46"/>
      <c r="BE136" s="52"/>
      <c r="BF136" s="427"/>
    </row>
    <row r="137" ht="37.5" customHeight="1">
      <c r="A137" s="406"/>
      <c r="B137" s="407"/>
      <c r="C137" s="44"/>
      <c r="D137" s="435"/>
      <c r="E137" s="46"/>
      <c r="F137" s="52"/>
      <c r="G137" s="301"/>
      <c r="H137" s="46"/>
      <c r="I137" s="46"/>
      <c r="J137" s="52"/>
      <c r="K137" s="317"/>
      <c r="L137" s="44"/>
      <c r="M137" s="307"/>
      <c r="N137" s="52"/>
      <c r="O137" s="317"/>
      <c r="P137" s="44"/>
      <c r="Q137" s="436"/>
      <c r="R137" s="52"/>
      <c r="S137" s="303"/>
      <c r="T137" s="44"/>
      <c r="U137" s="304"/>
      <c r="V137" s="44"/>
      <c r="W137" s="304"/>
      <c r="X137" s="44"/>
      <c r="Y137" s="304"/>
      <c r="Z137" s="44"/>
      <c r="AA137" s="304"/>
      <c r="AB137" s="44"/>
      <c r="AC137" s="304"/>
      <c r="AD137" s="52"/>
      <c r="AE137" s="437"/>
      <c r="AF137" s="438"/>
      <c r="AG137" s="417">
        <f t="shared" si="1"/>
        <v>0</v>
      </c>
      <c r="AH137" s="52"/>
      <c r="AI137" s="303"/>
      <c r="AJ137" s="46"/>
      <c r="AK137" s="46"/>
      <c r="AL137" s="44"/>
      <c r="AM137" s="304"/>
      <c r="AN137" s="46"/>
      <c r="AO137" s="52"/>
      <c r="AP137" s="303"/>
      <c r="AQ137" s="46"/>
      <c r="AR137" s="46"/>
      <c r="AS137" s="46"/>
      <c r="AT137" s="46"/>
      <c r="AU137" s="44"/>
      <c r="AV137" s="307"/>
      <c r="AW137" s="46"/>
      <c r="AX137" s="52"/>
      <c r="AY137" s="439"/>
      <c r="AZ137" s="429"/>
      <c r="BA137" s="309"/>
      <c r="BB137" s="310"/>
      <c r="BC137" s="317"/>
      <c r="BD137" s="46"/>
      <c r="BE137" s="52"/>
      <c r="BF137" s="249"/>
    </row>
    <row r="138" ht="37.5" customHeight="1">
      <c r="A138" s="406"/>
      <c r="B138" s="407"/>
      <c r="C138" s="44"/>
      <c r="D138" s="435"/>
      <c r="E138" s="46"/>
      <c r="F138" s="52"/>
      <c r="G138" s="301"/>
      <c r="H138" s="46"/>
      <c r="I138" s="46"/>
      <c r="J138" s="52"/>
      <c r="K138" s="317"/>
      <c r="L138" s="44"/>
      <c r="M138" s="307"/>
      <c r="N138" s="52"/>
      <c r="O138" s="317"/>
      <c r="P138" s="44"/>
      <c r="Q138" s="436"/>
      <c r="R138" s="52"/>
      <c r="S138" s="303"/>
      <c r="T138" s="44"/>
      <c r="U138" s="304"/>
      <c r="V138" s="44"/>
      <c r="W138" s="304"/>
      <c r="X138" s="44"/>
      <c r="Y138" s="304"/>
      <c r="Z138" s="44"/>
      <c r="AA138" s="304"/>
      <c r="AB138" s="44"/>
      <c r="AC138" s="304"/>
      <c r="AD138" s="52"/>
      <c r="AE138" s="437"/>
      <c r="AF138" s="438"/>
      <c r="AG138" s="417">
        <f t="shared" si="1"/>
        <v>0</v>
      </c>
      <c r="AH138" s="52"/>
      <c r="AI138" s="303"/>
      <c r="AJ138" s="46"/>
      <c r="AK138" s="46"/>
      <c r="AL138" s="44"/>
      <c r="AM138" s="304"/>
      <c r="AN138" s="46"/>
      <c r="AO138" s="52"/>
      <c r="AP138" s="303"/>
      <c r="AQ138" s="46"/>
      <c r="AR138" s="46"/>
      <c r="AS138" s="46"/>
      <c r="AT138" s="46"/>
      <c r="AU138" s="44"/>
      <c r="AV138" s="307"/>
      <c r="AW138" s="46"/>
      <c r="AX138" s="52"/>
      <c r="AY138" s="439"/>
      <c r="AZ138" s="429"/>
      <c r="BA138" s="309"/>
      <c r="BB138" s="310"/>
      <c r="BC138" s="317"/>
      <c r="BD138" s="46"/>
      <c r="BE138" s="52"/>
      <c r="BF138" s="249"/>
    </row>
    <row r="139" ht="37.5" customHeight="1">
      <c r="A139" s="406"/>
      <c r="B139" s="407"/>
      <c r="C139" s="44"/>
      <c r="D139" s="435"/>
      <c r="E139" s="46"/>
      <c r="F139" s="52"/>
      <c r="G139" s="301"/>
      <c r="H139" s="46"/>
      <c r="I139" s="46"/>
      <c r="J139" s="52"/>
      <c r="K139" s="317"/>
      <c r="L139" s="44"/>
      <c r="M139" s="307"/>
      <c r="N139" s="52"/>
      <c r="O139" s="317"/>
      <c r="P139" s="44"/>
      <c r="Q139" s="436"/>
      <c r="R139" s="52"/>
      <c r="S139" s="303"/>
      <c r="T139" s="44"/>
      <c r="U139" s="304"/>
      <c r="V139" s="44"/>
      <c r="W139" s="304"/>
      <c r="X139" s="44"/>
      <c r="Y139" s="304"/>
      <c r="Z139" s="44"/>
      <c r="AA139" s="304"/>
      <c r="AB139" s="44"/>
      <c r="AC139" s="304"/>
      <c r="AD139" s="52"/>
      <c r="AE139" s="437"/>
      <c r="AF139" s="438"/>
      <c r="AG139" s="417">
        <f t="shared" si="1"/>
        <v>0</v>
      </c>
      <c r="AH139" s="52"/>
      <c r="AI139" s="303"/>
      <c r="AJ139" s="46"/>
      <c r="AK139" s="46"/>
      <c r="AL139" s="44"/>
      <c r="AM139" s="304"/>
      <c r="AN139" s="46"/>
      <c r="AO139" s="52"/>
      <c r="AP139" s="303"/>
      <c r="AQ139" s="46"/>
      <c r="AR139" s="46"/>
      <c r="AS139" s="46"/>
      <c r="AT139" s="46"/>
      <c r="AU139" s="44"/>
      <c r="AV139" s="307"/>
      <c r="AW139" s="46"/>
      <c r="AX139" s="52"/>
      <c r="AY139" s="439"/>
      <c r="AZ139" s="429"/>
      <c r="BA139" s="309"/>
      <c r="BB139" s="310"/>
      <c r="BC139" s="317"/>
      <c r="BD139" s="46"/>
      <c r="BE139" s="52"/>
      <c r="BF139" s="249"/>
    </row>
    <row r="140" ht="37.5" customHeight="1">
      <c r="A140" s="426"/>
      <c r="B140" s="407"/>
      <c r="C140" s="44"/>
      <c r="D140" s="435"/>
      <c r="E140" s="46"/>
      <c r="F140" s="52"/>
      <c r="G140" s="440"/>
      <c r="H140" s="286"/>
      <c r="I140" s="286"/>
      <c r="J140" s="441"/>
      <c r="K140" s="317"/>
      <c r="L140" s="44"/>
      <c r="M140" s="307"/>
      <c r="N140" s="52"/>
      <c r="O140" s="317"/>
      <c r="P140" s="44"/>
      <c r="Q140" s="436"/>
      <c r="R140" s="52"/>
      <c r="S140" s="442"/>
      <c r="T140" s="44"/>
      <c r="U140" s="304"/>
      <c r="V140" s="44"/>
      <c r="W140" s="304"/>
      <c r="X140" s="44"/>
      <c r="Y140" s="304"/>
      <c r="Z140" s="44"/>
      <c r="AA140" s="304"/>
      <c r="AB140" s="44"/>
      <c r="AC140" s="304"/>
      <c r="AD140" s="52"/>
      <c r="AE140" s="437"/>
      <c r="AF140" s="438"/>
      <c r="AG140" s="417">
        <f t="shared" si="1"/>
        <v>0</v>
      </c>
      <c r="AH140" s="52"/>
      <c r="AI140" s="303"/>
      <c r="AJ140" s="46"/>
      <c r="AK140" s="46"/>
      <c r="AL140" s="44"/>
      <c r="AM140" s="304"/>
      <c r="AN140" s="46"/>
      <c r="AO140" s="52"/>
      <c r="AP140" s="303"/>
      <c r="AQ140" s="46"/>
      <c r="AR140" s="46"/>
      <c r="AS140" s="46"/>
      <c r="AT140" s="46"/>
      <c r="AU140" s="44"/>
      <c r="AV140" s="307"/>
      <c r="AW140" s="46"/>
      <c r="AX140" s="419"/>
      <c r="AY140" s="439"/>
      <c r="AZ140" s="429"/>
      <c r="BA140" s="309"/>
      <c r="BB140" s="310"/>
      <c r="BC140" s="317"/>
      <c r="BD140" s="46"/>
      <c r="BE140" s="52"/>
      <c r="BF140" s="427"/>
    </row>
    <row r="141" ht="37.5" customHeight="1">
      <c r="A141" s="406"/>
      <c r="B141" s="407"/>
      <c r="C141" s="44"/>
      <c r="D141" s="435"/>
      <c r="E141" s="46"/>
      <c r="F141" s="52"/>
      <c r="G141" s="440"/>
      <c r="H141" s="286"/>
      <c r="I141" s="286"/>
      <c r="J141" s="441"/>
      <c r="K141" s="317"/>
      <c r="L141" s="44"/>
      <c r="M141" s="307"/>
      <c r="N141" s="52"/>
      <c r="O141" s="317"/>
      <c r="P141" s="44"/>
      <c r="Q141" s="436"/>
      <c r="R141" s="52"/>
      <c r="S141" s="442"/>
      <c r="T141" s="44"/>
      <c r="U141" s="304"/>
      <c r="V141" s="44"/>
      <c r="W141" s="304"/>
      <c r="X141" s="44"/>
      <c r="Y141" s="304"/>
      <c r="Z141" s="44"/>
      <c r="AA141" s="304"/>
      <c r="AB141" s="44"/>
      <c r="AC141" s="304"/>
      <c r="AD141" s="52"/>
      <c r="AE141" s="437"/>
      <c r="AF141" s="438"/>
      <c r="AG141" s="417">
        <f t="shared" si="1"/>
        <v>0</v>
      </c>
      <c r="AH141" s="52"/>
      <c r="AI141" s="303"/>
      <c r="AJ141" s="46"/>
      <c r="AK141" s="46"/>
      <c r="AL141" s="44"/>
      <c r="AM141" s="304"/>
      <c r="AN141" s="46"/>
      <c r="AO141" s="52"/>
      <c r="AP141" s="303"/>
      <c r="AQ141" s="46"/>
      <c r="AR141" s="46"/>
      <c r="AS141" s="46"/>
      <c r="AT141" s="46"/>
      <c r="AU141" s="44"/>
      <c r="AV141" s="307"/>
      <c r="AW141" s="46"/>
      <c r="AX141" s="52"/>
      <c r="AY141" s="439"/>
      <c r="AZ141" s="429"/>
      <c r="BA141" s="309"/>
      <c r="BB141" s="310"/>
      <c r="BC141" s="317"/>
      <c r="BD141" s="46"/>
      <c r="BE141" s="52"/>
      <c r="BF141" s="249"/>
    </row>
    <row r="142" ht="37.5" customHeight="1">
      <c r="A142" s="406"/>
      <c r="B142" s="407"/>
      <c r="C142" s="44"/>
      <c r="D142" s="435"/>
      <c r="E142" s="46"/>
      <c r="F142" s="52"/>
      <c r="G142" s="440"/>
      <c r="H142" s="286"/>
      <c r="I142" s="286"/>
      <c r="J142" s="441"/>
      <c r="K142" s="317"/>
      <c r="L142" s="44"/>
      <c r="M142" s="307"/>
      <c r="N142" s="52"/>
      <c r="O142" s="317"/>
      <c r="P142" s="44"/>
      <c r="Q142" s="436"/>
      <c r="R142" s="52"/>
      <c r="S142" s="442"/>
      <c r="T142" s="44"/>
      <c r="U142" s="304"/>
      <c r="V142" s="44"/>
      <c r="W142" s="304"/>
      <c r="X142" s="44"/>
      <c r="Y142" s="304"/>
      <c r="Z142" s="44"/>
      <c r="AA142" s="304"/>
      <c r="AB142" s="44"/>
      <c r="AC142" s="304"/>
      <c r="AD142" s="52"/>
      <c r="AE142" s="437"/>
      <c r="AF142" s="438"/>
      <c r="AG142" s="417">
        <f t="shared" si="1"/>
        <v>0</v>
      </c>
      <c r="AH142" s="52"/>
      <c r="AI142" s="303"/>
      <c r="AJ142" s="46"/>
      <c r="AK142" s="46"/>
      <c r="AL142" s="44"/>
      <c r="AM142" s="304"/>
      <c r="AN142" s="46"/>
      <c r="AO142" s="52"/>
      <c r="AP142" s="303"/>
      <c r="AQ142" s="46"/>
      <c r="AR142" s="46"/>
      <c r="AS142" s="46"/>
      <c r="AT142" s="46"/>
      <c r="AU142" s="44"/>
      <c r="AV142" s="307"/>
      <c r="AW142" s="46"/>
      <c r="AX142" s="419"/>
      <c r="AY142" s="439"/>
      <c r="AZ142" s="429"/>
      <c r="BA142" s="309"/>
      <c r="BB142" s="310"/>
      <c r="BC142" s="317"/>
      <c r="BD142" s="46"/>
      <c r="BE142" s="52"/>
      <c r="BF142" s="249"/>
    </row>
    <row r="143" ht="37.5" customHeight="1">
      <c r="A143" s="406"/>
      <c r="B143" s="407"/>
      <c r="C143" s="44"/>
      <c r="D143" s="435"/>
      <c r="E143" s="46"/>
      <c r="F143" s="52"/>
      <c r="G143" s="440"/>
      <c r="H143" s="286"/>
      <c r="I143" s="286"/>
      <c r="J143" s="441"/>
      <c r="K143" s="317"/>
      <c r="L143" s="44"/>
      <c r="M143" s="307"/>
      <c r="N143" s="52"/>
      <c r="O143" s="317"/>
      <c r="P143" s="44"/>
      <c r="Q143" s="436"/>
      <c r="R143" s="52"/>
      <c r="S143" s="442"/>
      <c r="T143" s="44"/>
      <c r="U143" s="304"/>
      <c r="V143" s="44"/>
      <c r="W143" s="304"/>
      <c r="X143" s="44"/>
      <c r="Y143" s="304"/>
      <c r="Z143" s="44"/>
      <c r="AA143" s="304"/>
      <c r="AB143" s="44"/>
      <c r="AC143" s="304"/>
      <c r="AD143" s="52"/>
      <c r="AE143" s="437"/>
      <c r="AF143" s="438"/>
      <c r="AG143" s="417">
        <f t="shared" si="1"/>
        <v>0</v>
      </c>
      <c r="AH143" s="52"/>
      <c r="AI143" s="303"/>
      <c r="AJ143" s="46"/>
      <c r="AK143" s="46"/>
      <c r="AL143" s="44"/>
      <c r="AM143" s="304"/>
      <c r="AN143" s="46"/>
      <c r="AO143" s="52"/>
      <c r="AP143" s="303"/>
      <c r="AQ143" s="46"/>
      <c r="AR143" s="46"/>
      <c r="AS143" s="46"/>
      <c r="AT143" s="46"/>
      <c r="AU143" s="44"/>
      <c r="AV143" s="307"/>
      <c r="AW143" s="46"/>
      <c r="AX143" s="419"/>
      <c r="AY143" s="439"/>
      <c r="AZ143" s="429"/>
      <c r="BA143" s="309"/>
      <c r="BB143" s="310"/>
      <c r="BC143" s="317"/>
      <c r="BD143" s="46"/>
      <c r="BE143" s="52"/>
      <c r="BF143" s="249"/>
    </row>
    <row r="144" ht="37.5" customHeight="1">
      <c r="A144" s="426"/>
      <c r="B144" s="407"/>
      <c r="C144" s="44"/>
      <c r="D144" s="435"/>
      <c r="E144" s="46"/>
      <c r="F144" s="52"/>
      <c r="G144" s="440"/>
      <c r="H144" s="286"/>
      <c r="I144" s="286"/>
      <c r="J144" s="441"/>
      <c r="K144" s="317"/>
      <c r="L144" s="44"/>
      <c r="M144" s="307"/>
      <c r="N144" s="52"/>
      <c r="O144" s="317"/>
      <c r="P144" s="44"/>
      <c r="Q144" s="436"/>
      <c r="R144" s="52"/>
      <c r="S144" s="442"/>
      <c r="T144" s="44"/>
      <c r="U144" s="304"/>
      <c r="V144" s="44"/>
      <c r="W144" s="304"/>
      <c r="X144" s="44"/>
      <c r="Y144" s="304"/>
      <c r="Z144" s="44"/>
      <c r="AA144" s="304"/>
      <c r="AB144" s="44"/>
      <c r="AC144" s="304"/>
      <c r="AD144" s="52"/>
      <c r="AE144" s="437"/>
      <c r="AF144" s="438"/>
      <c r="AG144" s="417">
        <f t="shared" si="1"/>
        <v>0</v>
      </c>
      <c r="AH144" s="52"/>
      <c r="AI144" s="303"/>
      <c r="AJ144" s="46"/>
      <c r="AK144" s="46"/>
      <c r="AL144" s="44"/>
      <c r="AM144" s="304"/>
      <c r="AN144" s="46"/>
      <c r="AO144" s="52"/>
      <c r="AP144" s="303"/>
      <c r="AQ144" s="46"/>
      <c r="AR144" s="46"/>
      <c r="AS144" s="46"/>
      <c r="AT144" s="46"/>
      <c r="AU144" s="44"/>
      <c r="AV144" s="307"/>
      <c r="AW144" s="46"/>
      <c r="AX144" s="419"/>
      <c r="AY144" s="439"/>
      <c r="AZ144" s="429"/>
      <c r="BA144" s="309"/>
      <c r="BB144" s="310"/>
      <c r="BC144" s="317"/>
      <c r="BD144" s="46"/>
      <c r="BE144" s="52"/>
      <c r="BF144" s="427"/>
    </row>
    <row r="145" ht="37.5" customHeight="1">
      <c r="A145" s="406"/>
      <c r="B145" s="407"/>
      <c r="C145" s="44"/>
      <c r="D145" s="435"/>
      <c r="E145" s="46"/>
      <c r="F145" s="52"/>
      <c r="G145" s="440"/>
      <c r="H145" s="286"/>
      <c r="I145" s="286"/>
      <c r="J145" s="441"/>
      <c r="K145" s="317"/>
      <c r="L145" s="44"/>
      <c r="M145" s="307"/>
      <c r="N145" s="52"/>
      <c r="O145" s="317"/>
      <c r="P145" s="44"/>
      <c r="Q145" s="436"/>
      <c r="R145" s="52"/>
      <c r="S145" s="442"/>
      <c r="T145" s="44"/>
      <c r="U145" s="304"/>
      <c r="V145" s="44"/>
      <c r="W145" s="304"/>
      <c r="X145" s="44"/>
      <c r="Y145" s="304"/>
      <c r="Z145" s="44"/>
      <c r="AA145" s="304"/>
      <c r="AB145" s="44"/>
      <c r="AC145" s="304"/>
      <c r="AD145" s="52"/>
      <c r="AE145" s="437"/>
      <c r="AF145" s="438"/>
      <c r="AG145" s="417">
        <f t="shared" si="1"/>
        <v>0</v>
      </c>
      <c r="AH145" s="52"/>
      <c r="AI145" s="303"/>
      <c r="AJ145" s="46"/>
      <c r="AK145" s="46"/>
      <c r="AL145" s="44"/>
      <c r="AM145" s="304"/>
      <c r="AN145" s="46"/>
      <c r="AO145" s="52"/>
      <c r="AP145" s="303"/>
      <c r="AQ145" s="46"/>
      <c r="AR145" s="46"/>
      <c r="AS145" s="46"/>
      <c r="AT145" s="46"/>
      <c r="AU145" s="44"/>
      <c r="AV145" s="307"/>
      <c r="AW145" s="46"/>
      <c r="AX145" s="419"/>
      <c r="AY145" s="439"/>
      <c r="AZ145" s="429"/>
      <c r="BA145" s="309"/>
      <c r="BB145" s="310"/>
      <c r="BC145" s="317"/>
      <c r="BD145" s="46"/>
      <c r="BE145" s="52"/>
      <c r="BF145" s="249"/>
    </row>
    <row r="146" ht="37.5" customHeight="1">
      <c r="A146" s="406"/>
      <c r="B146" s="407"/>
      <c r="C146" s="44"/>
      <c r="D146" s="435"/>
      <c r="E146" s="46"/>
      <c r="F146" s="52"/>
      <c r="G146" s="440"/>
      <c r="H146" s="286"/>
      <c r="I146" s="286"/>
      <c r="J146" s="441"/>
      <c r="K146" s="317"/>
      <c r="L146" s="44"/>
      <c r="M146" s="307"/>
      <c r="N146" s="52"/>
      <c r="O146" s="317"/>
      <c r="P146" s="44"/>
      <c r="Q146" s="436"/>
      <c r="R146" s="52"/>
      <c r="S146" s="442"/>
      <c r="T146" s="44"/>
      <c r="U146" s="304"/>
      <c r="V146" s="44"/>
      <c r="W146" s="304"/>
      <c r="X146" s="44"/>
      <c r="Y146" s="304"/>
      <c r="Z146" s="44"/>
      <c r="AA146" s="304"/>
      <c r="AB146" s="44"/>
      <c r="AC146" s="304"/>
      <c r="AD146" s="52"/>
      <c r="AE146" s="437"/>
      <c r="AF146" s="438"/>
      <c r="AG146" s="417">
        <f t="shared" si="1"/>
        <v>0</v>
      </c>
      <c r="AH146" s="52"/>
      <c r="AI146" s="303"/>
      <c r="AJ146" s="46"/>
      <c r="AK146" s="46"/>
      <c r="AL146" s="44"/>
      <c r="AM146" s="304"/>
      <c r="AN146" s="46"/>
      <c r="AO146" s="52"/>
      <c r="AP146" s="303"/>
      <c r="AQ146" s="46"/>
      <c r="AR146" s="46"/>
      <c r="AS146" s="46"/>
      <c r="AT146" s="46"/>
      <c r="AU146" s="44"/>
      <c r="AV146" s="307"/>
      <c r="AW146" s="46"/>
      <c r="AX146" s="419"/>
      <c r="AY146" s="439"/>
      <c r="AZ146" s="429"/>
      <c r="BA146" s="309"/>
      <c r="BB146" s="310"/>
      <c r="BC146" s="317"/>
      <c r="BD146" s="46"/>
      <c r="BE146" s="52"/>
      <c r="BF146" s="249"/>
    </row>
    <row r="147" ht="37.5" customHeight="1">
      <c r="A147" s="406"/>
      <c r="B147" s="407"/>
      <c r="C147" s="44"/>
      <c r="D147" s="435"/>
      <c r="E147" s="46"/>
      <c r="F147" s="52"/>
      <c r="G147" s="440"/>
      <c r="H147" s="286"/>
      <c r="I147" s="286"/>
      <c r="J147" s="441"/>
      <c r="K147" s="317"/>
      <c r="L147" s="44"/>
      <c r="M147" s="307"/>
      <c r="N147" s="52"/>
      <c r="O147" s="317"/>
      <c r="P147" s="44"/>
      <c r="Q147" s="436"/>
      <c r="R147" s="52"/>
      <c r="S147" s="442"/>
      <c r="T147" s="44"/>
      <c r="U147" s="304"/>
      <c r="V147" s="44"/>
      <c r="W147" s="304"/>
      <c r="X147" s="44"/>
      <c r="Y147" s="304"/>
      <c r="Z147" s="44"/>
      <c r="AA147" s="304"/>
      <c r="AB147" s="44"/>
      <c r="AC147" s="304"/>
      <c r="AD147" s="52"/>
      <c r="AE147" s="437"/>
      <c r="AF147" s="438"/>
      <c r="AG147" s="417">
        <f t="shared" si="1"/>
        <v>0</v>
      </c>
      <c r="AH147" s="52"/>
      <c r="AI147" s="303"/>
      <c r="AJ147" s="46"/>
      <c r="AK147" s="46"/>
      <c r="AL147" s="44"/>
      <c r="AM147" s="304"/>
      <c r="AN147" s="46"/>
      <c r="AO147" s="52"/>
      <c r="AP147" s="303"/>
      <c r="AQ147" s="46"/>
      <c r="AR147" s="46"/>
      <c r="AS147" s="46"/>
      <c r="AT147" s="46"/>
      <c r="AU147" s="44"/>
      <c r="AV147" s="307"/>
      <c r="AW147" s="46"/>
      <c r="AX147" s="419"/>
      <c r="AY147" s="439"/>
      <c r="AZ147" s="429"/>
      <c r="BA147" s="309"/>
      <c r="BB147" s="310"/>
      <c r="BC147" s="317"/>
      <c r="BD147" s="46"/>
      <c r="BE147" s="52"/>
      <c r="BF147" s="249"/>
    </row>
    <row r="148" ht="37.5" customHeight="1">
      <c r="A148" s="426"/>
      <c r="B148" s="407"/>
      <c r="C148" s="44"/>
      <c r="D148" s="435"/>
      <c r="E148" s="46"/>
      <c r="F148" s="52"/>
      <c r="G148" s="440"/>
      <c r="H148" s="286"/>
      <c r="I148" s="286"/>
      <c r="J148" s="441"/>
      <c r="K148" s="317"/>
      <c r="L148" s="44"/>
      <c r="M148" s="307"/>
      <c r="N148" s="52"/>
      <c r="O148" s="317"/>
      <c r="P148" s="44"/>
      <c r="Q148" s="436"/>
      <c r="R148" s="52"/>
      <c r="S148" s="442"/>
      <c r="T148" s="44"/>
      <c r="U148" s="304"/>
      <c r="V148" s="44"/>
      <c r="W148" s="304"/>
      <c r="X148" s="44"/>
      <c r="Y148" s="304"/>
      <c r="Z148" s="44"/>
      <c r="AA148" s="304"/>
      <c r="AB148" s="44"/>
      <c r="AC148" s="304"/>
      <c r="AD148" s="52"/>
      <c r="AE148" s="437"/>
      <c r="AF148" s="438"/>
      <c r="AG148" s="417">
        <f t="shared" si="1"/>
        <v>0</v>
      </c>
      <c r="AH148" s="52"/>
      <c r="AI148" s="303"/>
      <c r="AJ148" s="46"/>
      <c r="AK148" s="46"/>
      <c r="AL148" s="44"/>
      <c r="AM148" s="304"/>
      <c r="AN148" s="46"/>
      <c r="AO148" s="52"/>
      <c r="AP148" s="303"/>
      <c r="AQ148" s="46"/>
      <c r="AR148" s="46"/>
      <c r="AS148" s="46"/>
      <c r="AT148" s="46"/>
      <c r="AU148" s="44"/>
      <c r="AV148" s="307"/>
      <c r="AW148" s="46"/>
      <c r="AX148" s="419"/>
      <c r="AY148" s="439"/>
      <c r="AZ148" s="429"/>
      <c r="BA148" s="309"/>
      <c r="BB148" s="310"/>
      <c r="BC148" s="317"/>
      <c r="BD148" s="46"/>
      <c r="BE148" s="52"/>
      <c r="BF148" s="427"/>
    </row>
    <row r="149" ht="37.5" customHeight="1">
      <c r="A149" s="406"/>
      <c r="B149" s="407"/>
      <c r="C149" s="44"/>
      <c r="D149" s="435"/>
      <c r="E149" s="46"/>
      <c r="F149" s="52"/>
      <c r="G149" s="440"/>
      <c r="H149" s="286"/>
      <c r="I149" s="286"/>
      <c r="J149" s="441"/>
      <c r="K149" s="317"/>
      <c r="L149" s="44"/>
      <c r="M149" s="307"/>
      <c r="N149" s="52"/>
      <c r="O149" s="317"/>
      <c r="P149" s="44"/>
      <c r="Q149" s="436"/>
      <c r="R149" s="52"/>
      <c r="S149" s="442"/>
      <c r="T149" s="44"/>
      <c r="U149" s="304"/>
      <c r="V149" s="44"/>
      <c r="W149" s="304"/>
      <c r="X149" s="44"/>
      <c r="Y149" s="304"/>
      <c r="Z149" s="44"/>
      <c r="AA149" s="304"/>
      <c r="AB149" s="44"/>
      <c r="AC149" s="304"/>
      <c r="AD149" s="52"/>
      <c r="AE149" s="437"/>
      <c r="AF149" s="438"/>
      <c r="AG149" s="417">
        <f t="shared" si="1"/>
        <v>0</v>
      </c>
      <c r="AH149" s="52"/>
      <c r="AI149" s="303"/>
      <c r="AJ149" s="46"/>
      <c r="AK149" s="46"/>
      <c r="AL149" s="44"/>
      <c r="AM149" s="304"/>
      <c r="AN149" s="46"/>
      <c r="AO149" s="52"/>
      <c r="AP149" s="303"/>
      <c r="AQ149" s="46"/>
      <c r="AR149" s="46"/>
      <c r="AS149" s="46"/>
      <c r="AT149" s="46"/>
      <c r="AU149" s="44"/>
      <c r="AV149" s="307"/>
      <c r="AW149" s="46"/>
      <c r="AX149" s="419"/>
      <c r="AY149" s="439"/>
      <c r="AZ149" s="429"/>
      <c r="BA149" s="309"/>
      <c r="BB149" s="310"/>
      <c r="BC149" s="317"/>
      <c r="BD149" s="46"/>
      <c r="BE149" s="52"/>
      <c r="BF149" s="249"/>
    </row>
    <row r="150" ht="37.5" customHeight="1">
      <c r="A150" s="426"/>
      <c r="B150" s="407"/>
      <c r="C150" s="44"/>
      <c r="D150" s="435"/>
      <c r="E150" s="46"/>
      <c r="F150" s="52"/>
      <c r="G150" s="440"/>
      <c r="H150" s="286"/>
      <c r="I150" s="286"/>
      <c r="J150" s="441"/>
      <c r="K150" s="317"/>
      <c r="L150" s="44"/>
      <c r="M150" s="307"/>
      <c r="N150" s="52"/>
      <c r="O150" s="317"/>
      <c r="P150" s="44"/>
      <c r="Q150" s="436"/>
      <c r="R150" s="52"/>
      <c r="S150" s="442"/>
      <c r="T150" s="44"/>
      <c r="U150" s="304"/>
      <c r="V150" s="44"/>
      <c r="W150" s="304"/>
      <c r="X150" s="44"/>
      <c r="Y150" s="304"/>
      <c r="Z150" s="44"/>
      <c r="AA150" s="304"/>
      <c r="AB150" s="44"/>
      <c r="AC150" s="304"/>
      <c r="AD150" s="52"/>
      <c r="AE150" s="437"/>
      <c r="AF150" s="438"/>
      <c r="AG150" s="417">
        <f t="shared" si="1"/>
        <v>0</v>
      </c>
      <c r="AH150" s="52"/>
      <c r="AI150" s="303"/>
      <c r="AJ150" s="46"/>
      <c r="AK150" s="46"/>
      <c r="AL150" s="44"/>
      <c r="AM150" s="304"/>
      <c r="AN150" s="46"/>
      <c r="AO150" s="52"/>
      <c r="AP150" s="303"/>
      <c r="AQ150" s="46"/>
      <c r="AR150" s="46"/>
      <c r="AS150" s="46"/>
      <c r="AT150" s="46"/>
      <c r="AU150" s="44"/>
      <c r="AV150" s="307"/>
      <c r="AW150" s="46"/>
      <c r="AX150" s="52"/>
      <c r="AY150" s="439"/>
      <c r="AZ150" s="429"/>
      <c r="BA150" s="309"/>
      <c r="BB150" s="310"/>
      <c r="BC150" s="317"/>
      <c r="BD150" s="46"/>
      <c r="BE150" s="52"/>
      <c r="BF150" s="427"/>
    </row>
    <row r="151" ht="37.5" customHeight="1">
      <c r="A151" s="406"/>
      <c r="B151" s="407"/>
      <c r="C151" s="44"/>
      <c r="D151" s="435"/>
      <c r="E151" s="46"/>
      <c r="F151" s="52"/>
      <c r="G151" s="440"/>
      <c r="H151" s="286"/>
      <c r="I151" s="286"/>
      <c r="J151" s="441"/>
      <c r="K151" s="317"/>
      <c r="L151" s="44"/>
      <c r="M151" s="307"/>
      <c r="N151" s="52"/>
      <c r="O151" s="317"/>
      <c r="P151" s="44"/>
      <c r="Q151" s="436"/>
      <c r="R151" s="52"/>
      <c r="S151" s="442"/>
      <c r="T151" s="44"/>
      <c r="U151" s="304"/>
      <c r="V151" s="44"/>
      <c r="W151" s="304"/>
      <c r="X151" s="44"/>
      <c r="Y151" s="304"/>
      <c r="Z151" s="44"/>
      <c r="AA151" s="304"/>
      <c r="AB151" s="44"/>
      <c r="AC151" s="304"/>
      <c r="AD151" s="52"/>
      <c r="AE151" s="437"/>
      <c r="AF151" s="438"/>
      <c r="AG151" s="417">
        <f t="shared" si="1"/>
        <v>0</v>
      </c>
      <c r="AH151" s="52"/>
      <c r="AI151" s="303"/>
      <c r="AJ151" s="46"/>
      <c r="AK151" s="46"/>
      <c r="AL151" s="44"/>
      <c r="AM151" s="304"/>
      <c r="AN151" s="46"/>
      <c r="AO151" s="52"/>
      <c r="AP151" s="303"/>
      <c r="AQ151" s="46"/>
      <c r="AR151" s="46"/>
      <c r="AS151" s="46"/>
      <c r="AT151" s="46"/>
      <c r="AU151" s="44"/>
      <c r="AV151" s="307"/>
      <c r="AW151" s="46"/>
      <c r="AX151" s="419"/>
      <c r="AY151" s="439"/>
      <c r="AZ151" s="429"/>
      <c r="BA151" s="309"/>
      <c r="BB151" s="310"/>
      <c r="BC151" s="317"/>
      <c r="BD151" s="46"/>
      <c r="BE151" s="52"/>
      <c r="BF151" s="249"/>
    </row>
    <row r="152" ht="37.5" customHeight="1">
      <c r="A152" s="406"/>
      <c r="B152" s="407"/>
      <c r="C152" s="44"/>
      <c r="D152" s="435"/>
      <c r="E152" s="46"/>
      <c r="F152" s="52"/>
      <c r="G152" s="440"/>
      <c r="H152" s="286"/>
      <c r="I152" s="286"/>
      <c r="J152" s="441"/>
      <c r="K152" s="317"/>
      <c r="L152" s="44"/>
      <c r="M152" s="307"/>
      <c r="N152" s="52"/>
      <c r="O152" s="317"/>
      <c r="P152" s="44"/>
      <c r="Q152" s="436"/>
      <c r="R152" s="52"/>
      <c r="S152" s="442"/>
      <c r="T152" s="44"/>
      <c r="U152" s="304"/>
      <c r="V152" s="44"/>
      <c r="W152" s="304"/>
      <c r="X152" s="44"/>
      <c r="Y152" s="304"/>
      <c r="Z152" s="44"/>
      <c r="AA152" s="304"/>
      <c r="AB152" s="44"/>
      <c r="AC152" s="304"/>
      <c r="AD152" s="52"/>
      <c r="AE152" s="437"/>
      <c r="AF152" s="438"/>
      <c r="AG152" s="417">
        <f t="shared" si="1"/>
        <v>0</v>
      </c>
      <c r="AH152" s="52"/>
      <c r="AI152" s="303"/>
      <c r="AJ152" s="46"/>
      <c r="AK152" s="46"/>
      <c r="AL152" s="44"/>
      <c r="AM152" s="304"/>
      <c r="AN152" s="46"/>
      <c r="AO152" s="52"/>
      <c r="AP152" s="303"/>
      <c r="AQ152" s="46"/>
      <c r="AR152" s="46"/>
      <c r="AS152" s="46"/>
      <c r="AT152" s="46"/>
      <c r="AU152" s="44"/>
      <c r="AV152" s="307"/>
      <c r="AW152" s="46"/>
      <c r="AX152" s="419"/>
      <c r="AY152" s="439"/>
      <c r="AZ152" s="429"/>
      <c r="BA152" s="309"/>
      <c r="BB152" s="310"/>
      <c r="BC152" s="317"/>
      <c r="BD152" s="46"/>
      <c r="BE152" s="52"/>
      <c r="BF152" s="249"/>
    </row>
    <row r="153" ht="37.5" customHeight="1">
      <c r="A153" s="406"/>
      <c r="B153" s="407"/>
      <c r="C153" s="44"/>
      <c r="D153" s="435"/>
      <c r="E153" s="46"/>
      <c r="F153" s="52"/>
      <c r="G153" s="440"/>
      <c r="H153" s="286"/>
      <c r="I153" s="286"/>
      <c r="J153" s="441"/>
      <c r="K153" s="317"/>
      <c r="L153" s="44"/>
      <c r="M153" s="307"/>
      <c r="N153" s="52"/>
      <c r="O153" s="317"/>
      <c r="P153" s="44"/>
      <c r="Q153" s="436"/>
      <c r="R153" s="52"/>
      <c r="S153" s="442"/>
      <c r="T153" s="44"/>
      <c r="U153" s="304"/>
      <c r="V153" s="44"/>
      <c r="W153" s="304"/>
      <c r="X153" s="44"/>
      <c r="Y153" s="304"/>
      <c r="Z153" s="44"/>
      <c r="AA153" s="304"/>
      <c r="AB153" s="44"/>
      <c r="AC153" s="304"/>
      <c r="AD153" s="52"/>
      <c r="AE153" s="437"/>
      <c r="AF153" s="438"/>
      <c r="AG153" s="417">
        <f t="shared" si="1"/>
        <v>0</v>
      </c>
      <c r="AH153" s="52"/>
      <c r="AI153" s="303"/>
      <c r="AJ153" s="46"/>
      <c r="AK153" s="46"/>
      <c r="AL153" s="44"/>
      <c r="AM153" s="304"/>
      <c r="AN153" s="46"/>
      <c r="AO153" s="52"/>
      <c r="AP153" s="303"/>
      <c r="AQ153" s="46"/>
      <c r="AR153" s="46"/>
      <c r="AS153" s="46"/>
      <c r="AT153" s="46"/>
      <c r="AU153" s="44"/>
      <c r="AV153" s="307"/>
      <c r="AW153" s="46"/>
      <c r="AX153" s="419"/>
      <c r="AY153" s="439"/>
      <c r="AZ153" s="429"/>
      <c r="BA153" s="309"/>
      <c r="BB153" s="310"/>
      <c r="BC153" s="317"/>
      <c r="BD153" s="46"/>
      <c r="BE153" s="52"/>
      <c r="BF153" s="249"/>
    </row>
    <row r="154" ht="37.5" customHeight="1">
      <c r="A154" s="426"/>
      <c r="B154" s="407"/>
      <c r="C154" s="44"/>
      <c r="D154" s="435"/>
      <c r="E154" s="46"/>
      <c r="F154" s="52"/>
      <c r="G154" s="440"/>
      <c r="H154" s="286"/>
      <c r="I154" s="286"/>
      <c r="J154" s="441"/>
      <c r="K154" s="317"/>
      <c r="L154" s="44"/>
      <c r="M154" s="307"/>
      <c r="N154" s="52"/>
      <c r="O154" s="317"/>
      <c r="P154" s="44"/>
      <c r="Q154" s="436"/>
      <c r="R154" s="52"/>
      <c r="S154" s="442"/>
      <c r="T154" s="44"/>
      <c r="U154" s="304"/>
      <c r="V154" s="44"/>
      <c r="W154" s="304"/>
      <c r="X154" s="44"/>
      <c r="Y154" s="304"/>
      <c r="Z154" s="44"/>
      <c r="AA154" s="304"/>
      <c r="AB154" s="44"/>
      <c r="AC154" s="304"/>
      <c r="AD154" s="52"/>
      <c r="AE154" s="437"/>
      <c r="AF154" s="438"/>
      <c r="AG154" s="417">
        <f t="shared" si="1"/>
        <v>0</v>
      </c>
      <c r="AH154" s="52"/>
      <c r="AI154" s="303"/>
      <c r="AJ154" s="46"/>
      <c r="AK154" s="46"/>
      <c r="AL154" s="44"/>
      <c r="AM154" s="304"/>
      <c r="AN154" s="46"/>
      <c r="AO154" s="52"/>
      <c r="AP154" s="303"/>
      <c r="AQ154" s="46"/>
      <c r="AR154" s="46"/>
      <c r="AS154" s="46"/>
      <c r="AT154" s="46"/>
      <c r="AU154" s="44"/>
      <c r="AV154" s="307"/>
      <c r="AW154" s="46"/>
      <c r="AX154" s="419"/>
      <c r="AY154" s="439"/>
      <c r="AZ154" s="429"/>
      <c r="BA154" s="309"/>
      <c r="BB154" s="310"/>
      <c r="BC154" s="317"/>
      <c r="BD154" s="46"/>
      <c r="BE154" s="52"/>
      <c r="BF154" s="427"/>
    </row>
    <row r="155" ht="37.5" customHeight="1">
      <c r="A155" s="406"/>
      <c r="B155" s="407"/>
      <c r="C155" s="44"/>
      <c r="D155" s="435"/>
      <c r="E155" s="46"/>
      <c r="F155" s="52"/>
      <c r="G155" s="440"/>
      <c r="H155" s="286"/>
      <c r="I155" s="286"/>
      <c r="J155" s="441"/>
      <c r="K155" s="317"/>
      <c r="L155" s="44"/>
      <c r="M155" s="307"/>
      <c r="N155" s="52"/>
      <c r="O155" s="317"/>
      <c r="P155" s="44"/>
      <c r="Q155" s="436"/>
      <c r="R155" s="52"/>
      <c r="S155" s="442"/>
      <c r="T155" s="44"/>
      <c r="U155" s="304"/>
      <c r="V155" s="44"/>
      <c r="W155" s="304"/>
      <c r="X155" s="44"/>
      <c r="Y155" s="304"/>
      <c r="Z155" s="44"/>
      <c r="AA155" s="304"/>
      <c r="AB155" s="44"/>
      <c r="AC155" s="304"/>
      <c r="AD155" s="52"/>
      <c r="AE155" s="437"/>
      <c r="AF155" s="438"/>
      <c r="AG155" s="417">
        <f t="shared" si="1"/>
        <v>0</v>
      </c>
      <c r="AH155" s="52"/>
      <c r="AI155" s="303"/>
      <c r="AJ155" s="46"/>
      <c r="AK155" s="46"/>
      <c r="AL155" s="44"/>
      <c r="AM155" s="304"/>
      <c r="AN155" s="46"/>
      <c r="AO155" s="52"/>
      <c r="AP155" s="303"/>
      <c r="AQ155" s="46"/>
      <c r="AR155" s="46"/>
      <c r="AS155" s="46"/>
      <c r="AT155" s="46"/>
      <c r="AU155" s="44"/>
      <c r="AV155" s="307"/>
      <c r="AW155" s="46"/>
      <c r="AX155" s="419"/>
      <c r="AY155" s="439"/>
      <c r="AZ155" s="429"/>
      <c r="BA155" s="309"/>
      <c r="BB155" s="310"/>
      <c r="BC155" s="317"/>
      <c r="BD155" s="46"/>
      <c r="BE155" s="52"/>
      <c r="BF155" s="249"/>
    </row>
    <row r="156" ht="37.5" customHeight="1">
      <c r="A156" s="406"/>
      <c r="B156" s="407"/>
      <c r="C156" s="44"/>
      <c r="D156" s="435"/>
      <c r="E156" s="46"/>
      <c r="F156" s="52"/>
      <c r="G156" s="440"/>
      <c r="H156" s="286"/>
      <c r="I156" s="286"/>
      <c r="J156" s="441"/>
      <c r="K156" s="317"/>
      <c r="L156" s="44"/>
      <c r="M156" s="307"/>
      <c r="N156" s="52"/>
      <c r="O156" s="317"/>
      <c r="P156" s="44"/>
      <c r="Q156" s="436"/>
      <c r="R156" s="52"/>
      <c r="S156" s="442"/>
      <c r="T156" s="44"/>
      <c r="U156" s="304"/>
      <c r="V156" s="44"/>
      <c r="W156" s="304"/>
      <c r="X156" s="44"/>
      <c r="Y156" s="304"/>
      <c r="Z156" s="44"/>
      <c r="AA156" s="304"/>
      <c r="AB156" s="44"/>
      <c r="AC156" s="304"/>
      <c r="AD156" s="52"/>
      <c r="AE156" s="437"/>
      <c r="AF156" s="438"/>
      <c r="AG156" s="417">
        <f t="shared" si="1"/>
        <v>0</v>
      </c>
      <c r="AH156" s="52"/>
      <c r="AI156" s="303"/>
      <c r="AJ156" s="46"/>
      <c r="AK156" s="46"/>
      <c r="AL156" s="44"/>
      <c r="AM156" s="304"/>
      <c r="AN156" s="46"/>
      <c r="AO156" s="52"/>
      <c r="AP156" s="303"/>
      <c r="AQ156" s="46"/>
      <c r="AR156" s="46"/>
      <c r="AS156" s="46"/>
      <c r="AT156" s="46"/>
      <c r="AU156" s="44"/>
      <c r="AV156" s="307"/>
      <c r="AW156" s="46"/>
      <c r="AX156" s="419"/>
      <c r="AY156" s="439"/>
      <c r="AZ156" s="429"/>
      <c r="BA156" s="309"/>
      <c r="BB156" s="310"/>
      <c r="BC156" s="317"/>
      <c r="BD156" s="46"/>
      <c r="BE156" s="52"/>
      <c r="BF156" s="249"/>
    </row>
    <row r="157" ht="37.5" customHeight="1">
      <c r="A157" s="406"/>
      <c r="B157" s="407"/>
      <c r="C157" s="44"/>
      <c r="D157" s="435"/>
      <c r="E157" s="46"/>
      <c r="F157" s="52"/>
      <c r="G157" s="440"/>
      <c r="H157" s="286"/>
      <c r="I157" s="286"/>
      <c r="J157" s="441"/>
      <c r="K157" s="317"/>
      <c r="L157" s="44"/>
      <c r="M157" s="307"/>
      <c r="N157" s="52"/>
      <c r="O157" s="317"/>
      <c r="P157" s="44"/>
      <c r="Q157" s="436"/>
      <c r="R157" s="52"/>
      <c r="S157" s="442"/>
      <c r="T157" s="44"/>
      <c r="U157" s="304"/>
      <c r="V157" s="44"/>
      <c r="W157" s="304"/>
      <c r="X157" s="44"/>
      <c r="Y157" s="304"/>
      <c r="Z157" s="44"/>
      <c r="AA157" s="304"/>
      <c r="AB157" s="44"/>
      <c r="AC157" s="304"/>
      <c r="AD157" s="52"/>
      <c r="AE157" s="437"/>
      <c r="AF157" s="438"/>
      <c r="AG157" s="417">
        <f t="shared" si="1"/>
        <v>0</v>
      </c>
      <c r="AH157" s="52"/>
      <c r="AI157" s="303"/>
      <c r="AJ157" s="46"/>
      <c r="AK157" s="46"/>
      <c r="AL157" s="44"/>
      <c r="AM157" s="304"/>
      <c r="AN157" s="46"/>
      <c r="AO157" s="52"/>
      <c r="AP157" s="303"/>
      <c r="AQ157" s="46"/>
      <c r="AR157" s="46"/>
      <c r="AS157" s="46"/>
      <c r="AT157" s="46"/>
      <c r="AU157" s="44"/>
      <c r="AV157" s="307"/>
      <c r="AW157" s="46"/>
      <c r="AX157" s="419"/>
      <c r="AY157" s="439"/>
      <c r="AZ157" s="429"/>
      <c r="BA157" s="309"/>
      <c r="BB157" s="310"/>
      <c r="BC157" s="317"/>
      <c r="BD157" s="46"/>
      <c r="BE157" s="52"/>
      <c r="BF157" s="249"/>
    </row>
    <row r="158" ht="37.5" customHeight="1">
      <c r="A158" s="406"/>
      <c r="B158" s="407"/>
      <c r="C158" s="44"/>
      <c r="D158" s="435"/>
      <c r="E158" s="46"/>
      <c r="F158" s="52"/>
      <c r="G158" s="440"/>
      <c r="H158" s="286"/>
      <c r="I158" s="286"/>
      <c r="J158" s="441"/>
      <c r="K158" s="317"/>
      <c r="L158" s="44"/>
      <c r="M158" s="307"/>
      <c r="N158" s="52"/>
      <c r="O158" s="317"/>
      <c r="P158" s="44"/>
      <c r="Q158" s="436"/>
      <c r="R158" s="52"/>
      <c r="S158" s="442"/>
      <c r="T158" s="44"/>
      <c r="U158" s="304"/>
      <c r="V158" s="44"/>
      <c r="W158" s="304"/>
      <c r="X158" s="44"/>
      <c r="Y158" s="304"/>
      <c r="Z158" s="44"/>
      <c r="AA158" s="304"/>
      <c r="AB158" s="44"/>
      <c r="AC158" s="304"/>
      <c r="AD158" s="52"/>
      <c r="AE158" s="437"/>
      <c r="AF158" s="438"/>
      <c r="AG158" s="417">
        <f t="shared" si="1"/>
        <v>0</v>
      </c>
      <c r="AH158" s="52"/>
      <c r="AI158" s="303"/>
      <c r="AJ158" s="46"/>
      <c r="AK158" s="46"/>
      <c r="AL158" s="44"/>
      <c r="AM158" s="304"/>
      <c r="AN158" s="46"/>
      <c r="AO158" s="52"/>
      <c r="AP158" s="303"/>
      <c r="AQ158" s="46"/>
      <c r="AR158" s="46"/>
      <c r="AS158" s="46"/>
      <c r="AT158" s="46"/>
      <c r="AU158" s="44"/>
      <c r="AV158" s="307"/>
      <c r="AW158" s="46"/>
      <c r="AX158" s="419"/>
      <c r="AY158" s="439"/>
      <c r="AZ158" s="429"/>
      <c r="BA158" s="309"/>
      <c r="BB158" s="310"/>
      <c r="BC158" s="317"/>
      <c r="BD158" s="46"/>
      <c r="BE158" s="52"/>
      <c r="BF158" s="249"/>
    </row>
    <row r="159" ht="37.5" customHeight="1">
      <c r="A159" s="406"/>
      <c r="B159" s="407"/>
      <c r="C159" s="44"/>
      <c r="D159" s="435"/>
      <c r="E159" s="46"/>
      <c r="F159" s="52"/>
      <c r="G159" s="440"/>
      <c r="H159" s="286"/>
      <c r="I159" s="286"/>
      <c r="J159" s="441"/>
      <c r="K159" s="317"/>
      <c r="L159" s="44"/>
      <c r="M159" s="307"/>
      <c r="N159" s="52"/>
      <c r="O159" s="317"/>
      <c r="P159" s="44"/>
      <c r="Q159" s="436"/>
      <c r="R159" s="52"/>
      <c r="S159" s="442"/>
      <c r="T159" s="44"/>
      <c r="U159" s="304"/>
      <c r="V159" s="44"/>
      <c r="W159" s="304"/>
      <c r="X159" s="44"/>
      <c r="Y159" s="304"/>
      <c r="Z159" s="44"/>
      <c r="AA159" s="304"/>
      <c r="AB159" s="44"/>
      <c r="AC159" s="304"/>
      <c r="AD159" s="52"/>
      <c r="AE159" s="437"/>
      <c r="AF159" s="438"/>
      <c r="AG159" s="417">
        <f t="shared" si="1"/>
        <v>0</v>
      </c>
      <c r="AH159" s="52"/>
      <c r="AI159" s="303"/>
      <c r="AJ159" s="46"/>
      <c r="AK159" s="46"/>
      <c r="AL159" s="44"/>
      <c r="AM159" s="304"/>
      <c r="AN159" s="46"/>
      <c r="AO159" s="52"/>
      <c r="AP159" s="303"/>
      <c r="AQ159" s="46"/>
      <c r="AR159" s="46"/>
      <c r="AS159" s="46"/>
      <c r="AT159" s="46"/>
      <c r="AU159" s="44"/>
      <c r="AV159" s="307"/>
      <c r="AW159" s="46"/>
      <c r="AX159" s="52"/>
      <c r="AY159" s="439"/>
      <c r="AZ159" s="429"/>
      <c r="BA159" s="309"/>
      <c r="BB159" s="310"/>
      <c r="BC159" s="317"/>
      <c r="BD159" s="46"/>
      <c r="BE159" s="52"/>
      <c r="BF159" s="249"/>
    </row>
    <row r="160" ht="37.5" customHeight="1">
      <c r="A160" s="406"/>
      <c r="B160" s="407"/>
      <c r="C160" s="44"/>
      <c r="D160" s="435"/>
      <c r="E160" s="46"/>
      <c r="F160" s="52"/>
      <c r="G160" s="440"/>
      <c r="H160" s="286"/>
      <c r="I160" s="286"/>
      <c r="J160" s="441"/>
      <c r="K160" s="317"/>
      <c r="L160" s="44"/>
      <c r="M160" s="307"/>
      <c r="N160" s="52"/>
      <c r="O160" s="317"/>
      <c r="P160" s="44"/>
      <c r="Q160" s="436"/>
      <c r="R160" s="52"/>
      <c r="S160" s="442"/>
      <c r="T160" s="44"/>
      <c r="U160" s="304"/>
      <c r="V160" s="44"/>
      <c r="W160" s="304"/>
      <c r="X160" s="44"/>
      <c r="Y160" s="304"/>
      <c r="Z160" s="44"/>
      <c r="AA160" s="304"/>
      <c r="AB160" s="44"/>
      <c r="AC160" s="304"/>
      <c r="AD160" s="52"/>
      <c r="AE160" s="437"/>
      <c r="AF160" s="438"/>
      <c r="AG160" s="417">
        <f t="shared" si="1"/>
        <v>0</v>
      </c>
      <c r="AH160" s="52"/>
      <c r="AI160" s="303"/>
      <c r="AJ160" s="46"/>
      <c r="AK160" s="46"/>
      <c r="AL160" s="44"/>
      <c r="AM160" s="304"/>
      <c r="AN160" s="46"/>
      <c r="AO160" s="52"/>
      <c r="AP160" s="303"/>
      <c r="AQ160" s="46"/>
      <c r="AR160" s="46"/>
      <c r="AS160" s="46"/>
      <c r="AT160" s="46"/>
      <c r="AU160" s="44"/>
      <c r="AV160" s="307"/>
      <c r="AW160" s="46"/>
      <c r="AX160" s="419"/>
      <c r="AY160" s="439"/>
      <c r="AZ160" s="429"/>
      <c r="BA160" s="309"/>
      <c r="BB160" s="310"/>
      <c r="BC160" s="317"/>
      <c r="BD160" s="46"/>
      <c r="BE160" s="52"/>
      <c r="BF160" s="249"/>
    </row>
    <row r="161" ht="37.5" customHeight="1">
      <c r="A161" s="406"/>
      <c r="B161" s="407"/>
      <c r="C161" s="44"/>
      <c r="D161" s="435"/>
      <c r="E161" s="46"/>
      <c r="F161" s="52"/>
      <c r="G161" s="440"/>
      <c r="H161" s="286"/>
      <c r="I161" s="286"/>
      <c r="J161" s="441"/>
      <c r="K161" s="317"/>
      <c r="L161" s="44"/>
      <c r="M161" s="307"/>
      <c r="N161" s="52"/>
      <c r="O161" s="317"/>
      <c r="P161" s="44"/>
      <c r="Q161" s="436"/>
      <c r="R161" s="52"/>
      <c r="S161" s="442"/>
      <c r="T161" s="44"/>
      <c r="U161" s="304"/>
      <c r="V161" s="44"/>
      <c r="W161" s="304"/>
      <c r="X161" s="44"/>
      <c r="Y161" s="304"/>
      <c r="Z161" s="44"/>
      <c r="AA161" s="304"/>
      <c r="AB161" s="44"/>
      <c r="AC161" s="304"/>
      <c r="AD161" s="52"/>
      <c r="AE161" s="437"/>
      <c r="AF161" s="438"/>
      <c r="AG161" s="417">
        <f t="shared" si="1"/>
        <v>0</v>
      </c>
      <c r="AH161" s="52"/>
      <c r="AI161" s="303"/>
      <c r="AJ161" s="46"/>
      <c r="AK161" s="46"/>
      <c r="AL161" s="44"/>
      <c r="AM161" s="304"/>
      <c r="AN161" s="46"/>
      <c r="AO161" s="52"/>
      <c r="AP161" s="303"/>
      <c r="AQ161" s="46"/>
      <c r="AR161" s="46"/>
      <c r="AS161" s="46"/>
      <c r="AT161" s="46"/>
      <c r="AU161" s="44"/>
      <c r="AV161" s="307"/>
      <c r="AW161" s="46"/>
      <c r="AX161" s="419"/>
      <c r="AY161" s="439"/>
      <c r="AZ161" s="429"/>
      <c r="BA161" s="309"/>
      <c r="BB161" s="310"/>
      <c r="BC161" s="317"/>
      <c r="BD161" s="46"/>
      <c r="BE161" s="52"/>
      <c r="BF161" s="249"/>
    </row>
    <row r="162" ht="37.5" customHeight="1">
      <c r="A162" s="406"/>
      <c r="B162" s="407"/>
      <c r="C162" s="44"/>
      <c r="D162" s="435"/>
      <c r="E162" s="46"/>
      <c r="F162" s="52"/>
      <c r="G162" s="440"/>
      <c r="H162" s="286"/>
      <c r="I162" s="286"/>
      <c r="J162" s="441"/>
      <c r="K162" s="317"/>
      <c r="L162" s="44"/>
      <c r="M162" s="307"/>
      <c r="N162" s="52"/>
      <c r="O162" s="317"/>
      <c r="P162" s="44"/>
      <c r="Q162" s="436"/>
      <c r="R162" s="52"/>
      <c r="S162" s="442"/>
      <c r="T162" s="44"/>
      <c r="U162" s="304"/>
      <c r="V162" s="44"/>
      <c r="W162" s="304"/>
      <c r="X162" s="44"/>
      <c r="Y162" s="304"/>
      <c r="Z162" s="44"/>
      <c r="AA162" s="304"/>
      <c r="AB162" s="44"/>
      <c r="AC162" s="304"/>
      <c r="AD162" s="52"/>
      <c r="AE162" s="437"/>
      <c r="AF162" s="438"/>
      <c r="AG162" s="417">
        <f t="shared" si="1"/>
        <v>0</v>
      </c>
      <c r="AH162" s="52"/>
      <c r="AI162" s="303"/>
      <c r="AJ162" s="46"/>
      <c r="AK162" s="46"/>
      <c r="AL162" s="44"/>
      <c r="AM162" s="304"/>
      <c r="AN162" s="46"/>
      <c r="AO162" s="52"/>
      <c r="AP162" s="303"/>
      <c r="AQ162" s="46"/>
      <c r="AR162" s="46"/>
      <c r="AS162" s="46"/>
      <c r="AT162" s="46"/>
      <c r="AU162" s="44"/>
      <c r="AV162" s="307"/>
      <c r="AW162" s="46"/>
      <c r="AX162" s="419"/>
      <c r="AY162" s="439"/>
      <c r="AZ162" s="429"/>
      <c r="BA162" s="309"/>
      <c r="BB162" s="310"/>
      <c r="BC162" s="317"/>
      <c r="BD162" s="46"/>
      <c r="BE162" s="52"/>
      <c r="BF162" s="249"/>
    </row>
    <row r="163" ht="37.5" customHeight="1">
      <c r="A163" s="406"/>
      <c r="B163" s="407"/>
      <c r="C163" s="44"/>
      <c r="D163" s="435"/>
      <c r="E163" s="46"/>
      <c r="F163" s="52"/>
      <c r="G163" s="440"/>
      <c r="H163" s="286"/>
      <c r="I163" s="286"/>
      <c r="J163" s="441"/>
      <c r="K163" s="317"/>
      <c r="L163" s="44"/>
      <c r="M163" s="307"/>
      <c r="N163" s="52"/>
      <c r="O163" s="317"/>
      <c r="P163" s="44"/>
      <c r="Q163" s="436"/>
      <c r="R163" s="52"/>
      <c r="S163" s="442"/>
      <c r="T163" s="44"/>
      <c r="U163" s="304"/>
      <c r="V163" s="44"/>
      <c r="W163" s="304"/>
      <c r="X163" s="44"/>
      <c r="Y163" s="304"/>
      <c r="Z163" s="44"/>
      <c r="AA163" s="304"/>
      <c r="AB163" s="44"/>
      <c r="AC163" s="304"/>
      <c r="AD163" s="52"/>
      <c r="AE163" s="437"/>
      <c r="AF163" s="438"/>
      <c r="AG163" s="417">
        <f t="shared" si="1"/>
        <v>0</v>
      </c>
      <c r="AH163" s="52"/>
      <c r="AI163" s="303"/>
      <c r="AJ163" s="46"/>
      <c r="AK163" s="46"/>
      <c r="AL163" s="44"/>
      <c r="AM163" s="304"/>
      <c r="AN163" s="46"/>
      <c r="AO163" s="52"/>
      <c r="AP163" s="303"/>
      <c r="AQ163" s="46"/>
      <c r="AR163" s="46"/>
      <c r="AS163" s="46"/>
      <c r="AT163" s="46"/>
      <c r="AU163" s="44"/>
      <c r="AV163" s="307"/>
      <c r="AW163" s="46"/>
      <c r="AX163" s="419"/>
      <c r="AY163" s="439"/>
      <c r="AZ163" s="429"/>
      <c r="BA163" s="309"/>
      <c r="BB163" s="310"/>
      <c r="BC163" s="317"/>
      <c r="BD163" s="46"/>
      <c r="BE163" s="52"/>
      <c r="BF163" s="249"/>
    </row>
    <row r="164" ht="37.5" customHeight="1">
      <c r="A164" s="406"/>
      <c r="B164" s="407"/>
      <c r="C164" s="44"/>
      <c r="D164" s="435"/>
      <c r="E164" s="46"/>
      <c r="F164" s="52"/>
      <c r="G164" s="440"/>
      <c r="H164" s="286"/>
      <c r="I164" s="286"/>
      <c r="J164" s="441"/>
      <c r="K164" s="317"/>
      <c r="L164" s="44"/>
      <c r="M164" s="307"/>
      <c r="N164" s="52"/>
      <c r="O164" s="317"/>
      <c r="P164" s="44"/>
      <c r="Q164" s="436"/>
      <c r="R164" s="52"/>
      <c r="S164" s="442"/>
      <c r="T164" s="44"/>
      <c r="U164" s="304"/>
      <c r="V164" s="44"/>
      <c r="W164" s="304"/>
      <c r="X164" s="44"/>
      <c r="Y164" s="304"/>
      <c r="Z164" s="44"/>
      <c r="AA164" s="304"/>
      <c r="AB164" s="44"/>
      <c r="AC164" s="304"/>
      <c r="AD164" s="52"/>
      <c r="AE164" s="437"/>
      <c r="AF164" s="438"/>
      <c r="AG164" s="417">
        <f t="shared" si="1"/>
        <v>0</v>
      </c>
      <c r="AH164" s="52"/>
      <c r="AI164" s="303"/>
      <c r="AJ164" s="46"/>
      <c r="AK164" s="46"/>
      <c r="AL164" s="44"/>
      <c r="AM164" s="304"/>
      <c r="AN164" s="46"/>
      <c r="AO164" s="52"/>
      <c r="AP164" s="303"/>
      <c r="AQ164" s="46"/>
      <c r="AR164" s="46"/>
      <c r="AS164" s="46"/>
      <c r="AT164" s="46"/>
      <c r="AU164" s="44"/>
      <c r="AV164" s="307"/>
      <c r="AW164" s="46"/>
      <c r="AX164" s="419"/>
      <c r="AY164" s="439"/>
      <c r="AZ164" s="429"/>
      <c r="BA164" s="309"/>
      <c r="BB164" s="310"/>
      <c r="BC164" s="317"/>
      <c r="BD164" s="46"/>
      <c r="BE164" s="52"/>
      <c r="BF164" s="249"/>
    </row>
    <row r="165" ht="37.5" customHeight="1">
      <c r="A165" s="406"/>
      <c r="B165" s="407"/>
      <c r="C165" s="44"/>
      <c r="D165" s="435"/>
      <c r="E165" s="46"/>
      <c r="F165" s="52"/>
      <c r="G165" s="440"/>
      <c r="H165" s="286"/>
      <c r="I165" s="286"/>
      <c r="J165" s="441"/>
      <c r="K165" s="317"/>
      <c r="L165" s="44"/>
      <c r="M165" s="307"/>
      <c r="N165" s="52"/>
      <c r="O165" s="317"/>
      <c r="P165" s="44"/>
      <c r="Q165" s="436"/>
      <c r="R165" s="52"/>
      <c r="S165" s="442"/>
      <c r="T165" s="44"/>
      <c r="U165" s="304"/>
      <c r="V165" s="44"/>
      <c r="W165" s="304"/>
      <c r="X165" s="44"/>
      <c r="Y165" s="304"/>
      <c r="Z165" s="44"/>
      <c r="AA165" s="304"/>
      <c r="AB165" s="44"/>
      <c r="AC165" s="304"/>
      <c r="AD165" s="52"/>
      <c r="AE165" s="437"/>
      <c r="AF165" s="438"/>
      <c r="AG165" s="417">
        <f t="shared" si="1"/>
        <v>0</v>
      </c>
      <c r="AH165" s="52"/>
      <c r="AI165" s="303"/>
      <c r="AJ165" s="46"/>
      <c r="AK165" s="46"/>
      <c r="AL165" s="44"/>
      <c r="AM165" s="304"/>
      <c r="AN165" s="46"/>
      <c r="AO165" s="52"/>
      <c r="AP165" s="303"/>
      <c r="AQ165" s="46"/>
      <c r="AR165" s="46"/>
      <c r="AS165" s="46"/>
      <c r="AT165" s="46"/>
      <c r="AU165" s="44"/>
      <c r="AV165" s="307"/>
      <c r="AW165" s="46"/>
      <c r="AX165" s="419"/>
      <c r="AY165" s="439"/>
      <c r="AZ165" s="429"/>
      <c r="BA165" s="309"/>
      <c r="BB165" s="310"/>
      <c r="BC165" s="317"/>
      <c r="BD165" s="46"/>
      <c r="BE165" s="52"/>
      <c r="BF165" s="249"/>
    </row>
    <row r="166" ht="37.5" customHeight="1">
      <c r="A166" s="406"/>
      <c r="B166" s="407"/>
      <c r="C166" s="44"/>
      <c r="D166" s="435"/>
      <c r="E166" s="46"/>
      <c r="F166" s="52"/>
      <c r="G166" s="440"/>
      <c r="H166" s="286"/>
      <c r="I166" s="286"/>
      <c r="J166" s="441"/>
      <c r="K166" s="317"/>
      <c r="L166" s="44"/>
      <c r="M166" s="307"/>
      <c r="N166" s="52"/>
      <c r="O166" s="317"/>
      <c r="P166" s="44"/>
      <c r="Q166" s="436"/>
      <c r="R166" s="52"/>
      <c r="S166" s="442"/>
      <c r="T166" s="44"/>
      <c r="U166" s="304"/>
      <c r="V166" s="44"/>
      <c r="W166" s="304"/>
      <c r="X166" s="44"/>
      <c r="Y166" s="304"/>
      <c r="Z166" s="44"/>
      <c r="AA166" s="304"/>
      <c r="AB166" s="44"/>
      <c r="AC166" s="304"/>
      <c r="AD166" s="52"/>
      <c r="AE166" s="437"/>
      <c r="AF166" s="438"/>
      <c r="AG166" s="417">
        <f t="shared" si="1"/>
        <v>0</v>
      </c>
      <c r="AH166" s="52"/>
      <c r="AI166" s="303"/>
      <c r="AJ166" s="46"/>
      <c r="AK166" s="46"/>
      <c r="AL166" s="44"/>
      <c r="AM166" s="304"/>
      <c r="AN166" s="46"/>
      <c r="AO166" s="52"/>
      <c r="AP166" s="303"/>
      <c r="AQ166" s="46"/>
      <c r="AR166" s="46"/>
      <c r="AS166" s="46"/>
      <c r="AT166" s="46"/>
      <c r="AU166" s="44"/>
      <c r="AV166" s="307"/>
      <c r="AW166" s="46"/>
      <c r="AX166" s="419"/>
      <c r="AY166" s="439"/>
      <c r="AZ166" s="429"/>
      <c r="BA166" s="309"/>
      <c r="BB166" s="310"/>
      <c r="BC166" s="317"/>
      <c r="BD166" s="46"/>
      <c r="BE166" s="52"/>
      <c r="BF166" s="249"/>
    </row>
    <row r="167" ht="37.5" customHeight="1">
      <c r="A167" s="406"/>
      <c r="B167" s="407"/>
      <c r="C167" s="44"/>
      <c r="D167" s="435"/>
      <c r="E167" s="46"/>
      <c r="F167" s="52"/>
      <c r="G167" s="440"/>
      <c r="H167" s="286"/>
      <c r="I167" s="286"/>
      <c r="J167" s="441"/>
      <c r="K167" s="317"/>
      <c r="L167" s="44"/>
      <c r="M167" s="307"/>
      <c r="N167" s="52"/>
      <c r="O167" s="317"/>
      <c r="P167" s="44"/>
      <c r="Q167" s="436"/>
      <c r="R167" s="52"/>
      <c r="S167" s="442"/>
      <c r="T167" s="44"/>
      <c r="U167" s="304"/>
      <c r="V167" s="44"/>
      <c r="W167" s="304"/>
      <c r="X167" s="44"/>
      <c r="Y167" s="304"/>
      <c r="Z167" s="44"/>
      <c r="AA167" s="304"/>
      <c r="AB167" s="44"/>
      <c r="AC167" s="304"/>
      <c r="AD167" s="52"/>
      <c r="AE167" s="437"/>
      <c r="AF167" s="438"/>
      <c r="AG167" s="417">
        <f t="shared" si="1"/>
        <v>0</v>
      </c>
      <c r="AH167" s="52"/>
      <c r="AI167" s="303"/>
      <c r="AJ167" s="46"/>
      <c r="AK167" s="46"/>
      <c r="AL167" s="44"/>
      <c r="AM167" s="304"/>
      <c r="AN167" s="46"/>
      <c r="AO167" s="52"/>
      <c r="AP167" s="303"/>
      <c r="AQ167" s="46"/>
      <c r="AR167" s="46"/>
      <c r="AS167" s="46"/>
      <c r="AT167" s="46"/>
      <c r="AU167" s="44"/>
      <c r="AV167" s="307"/>
      <c r="AW167" s="46"/>
      <c r="AX167" s="419"/>
      <c r="AY167" s="439"/>
      <c r="AZ167" s="429"/>
      <c r="BA167" s="309"/>
      <c r="BB167" s="310"/>
      <c r="BC167" s="317"/>
      <c r="BD167" s="46"/>
      <c r="BE167" s="52"/>
      <c r="BF167" s="249"/>
    </row>
    <row r="168" ht="37.5" customHeight="1">
      <c r="A168" s="406"/>
      <c r="B168" s="407"/>
      <c r="C168" s="44"/>
      <c r="D168" s="435"/>
      <c r="E168" s="46"/>
      <c r="F168" s="52"/>
      <c r="G168" s="440"/>
      <c r="H168" s="286"/>
      <c r="I168" s="286"/>
      <c r="J168" s="441"/>
      <c r="K168" s="317"/>
      <c r="L168" s="44"/>
      <c r="M168" s="307"/>
      <c r="N168" s="52"/>
      <c r="O168" s="317"/>
      <c r="P168" s="44"/>
      <c r="Q168" s="436"/>
      <c r="R168" s="52"/>
      <c r="S168" s="442"/>
      <c r="T168" s="44"/>
      <c r="U168" s="304"/>
      <c r="V168" s="44"/>
      <c r="W168" s="304"/>
      <c r="X168" s="44"/>
      <c r="Y168" s="304"/>
      <c r="Z168" s="44"/>
      <c r="AA168" s="304"/>
      <c r="AB168" s="44"/>
      <c r="AC168" s="304"/>
      <c r="AD168" s="52"/>
      <c r="AE168" s="437"/>
      <c r="AF168" s="438"/>
      <c r="AG168" s="417">
        <f t="shared" si="1"/>
        <v>0</v>
      </c>
      <c r="AH168" s="52"/>
      <c r="AI168" s="303"/>
      <c r="AJ168" s="46"/>
      <c r="AK168" s="46"/>
      <c r="AL168" s="44"/>
      <c r="AM168" s="304"/>
      <c r="AN168" s="46"/>
      <c r="AO168" s="52"/>
      <c r="AP168" s="303"/>
      <c r="AQ168" s="46"/>
      <c r="AR168" s="46"/>
      <c r="AS168" s="46"/>
      <c r="AT168" s="46"/>
      <c r="AU168" s="44"/>
      <c r="AV168" s="307"/>
      <c r="AW168" s="46"/>
      <c r="AX168" s="419"/>
      <c r="AY168" s="439"/>
      <c r="AZ168" s="429"/>
      <c r="BA168" s="309"/>
      <c r="BB168" s="310"/>
      <c r="BC168" s="317"/>
      <c r="BD168" s="46"/>
      <c r="BE168" s="52"/>
      <c r="BF168" s="249"/>
    </row>
    <row r="169" ht="37.5" customHeight="1">
      <c r="A169" s="406"/>
      <c r="B169" s="407"/>
      <c r="C169" s="44"/>
      <c r="D169" s="435"/>
      <c r="E169" s="46"/>
      <c r="F169" s="52"/>
      <c r="G169" s="440"/>
      <c r="H169" s="286"/>
      <c r="I169" s="286"/>
      <c r="J169" s="441"/>
      <c r="K169" s="317"/>
      <c r="L169" s="44"/>
      <c r="M169" s="307"/>
      <c r="N169" s="52"/>
      <c r="O169" s="317"/>
      <c r="P169" s="44"/>
      <c r="Q169" s="436"/>
      <c r="R169" s="52"/>
      <c r="S169" s="442"/>
      <c r="T169" s="44"/>
      <c r="U169" s="304"/>
      <c r="V169" s="44"/>
      <c r="W169" s="304"/>
      <c r="X169" s="44"/>
      <c r="Y169" s="304"/>
      <c r="Z169" s="44"/>
      <c r="AA169" s="304"/>
      <c r="AB169" s="44"/>
      <c r="AC169" s="304"/>
      <c r="AD169" s="52"/>
      <c r="AE169" s="437"/>
      <c r="AF169" s="438"/>
      <c r="AG169" s="417">
        <f t="shared" si="1"/>
        <v>0</v>
      </c>
      <c r="AH169" s="52"/>
      <c r="AI169" s="303"/>
      <c r="AJ169" s="46"/>
      <c r="AK169" s="46"/>
      <c r="AL169" s="44"/>
      <c r="AM169" s="304"/>
      <c r="AN169" s="46"/>
      <c r="AO169" s="52"/>
      <c r="AP169" s="303"/>
      <c r="AQ169" s="46"/>
      <c r="AR169" s="46"/>
      <c r="AS169" s="46"/>
      <c r="AT169" s="46"/>
      <c r="AU169" s="44"/>
      <c r="AV169" s="307"/>
      <c r="AW169" s="46"/>
      <c r="AX169" s="52"/>
      <c r="AY169" s="439"/>
      <c r="AZ169" s="429"/>
      <c r="BA169" s="309"/>
      <c r="BB169" s="310"/>
      <c r="BC169" s="317"/>
      <c r="BD169" s="46"/>
      <c r="BE169" s="52"/>
      <c r="BF169" s="249"/>
    </row>
    <row r="170" ht="37.5" customHeight="1">
      <c r="A170" s="406"/>
      <c r="B170" s="407"/>
      <c r="C170" s="44"/>
      <c r="D170" s="435"/>
      <c r="E170" s="46"/>
      <c r="F170" s="52"/>
      <c r="G170" s="440"/>
      <c r="H170" s="286"/>
      <c r="I170" s="286"/>
      <c r="J170" s="441"/>
      <c r="K170" s="317"/>
      <c r="L170" s="44"/>
      <c r="M170" s="307"/>
      <c r="N170" s="52"/>
      <c r="O170" s="317"/>
      <c r="P170" s="44"/>
      <c r="Q170" s="436"/>
      <c r="R170" s="52"/>
      <c r="S170" s="442"/>
      <c r="T170" s="44"/>
      <c r="U170" s="304"/>
      <c r="V170" s="44"/>
      <c r="W170" s="304"/>
      <c r="X170" s="44"/>
      <c r="Y170" s="304"/>
      <c r="Z170" s="44"/>
      <c r="AA170" s="304"/>
      <c r="AB170" s="44"/>
      <c r="AC170" s="304"/>
      <c r="AD170" s="52"/>
      <c r="AE170" s="437"/>
      <c r="AF170" s="438"/>
      <c r="AG170" s="417">
        <f t="shared" si="1"/>
        <v>0</v>
      </c>
      <c r="AH170" s="52"/>
      <c r="AI170" s="303"/>
      <c r="AJ170" s="46"/>
      <c r="AK170" s="46"/>
      <c r="AL170" s="44"/>
      <c r="AM170" s="304"/>
      <c r="AN170" s="46"/>
      <c r="AO170" s="52"/>
      <c r="AP170" s="303"/>
      <c r="AQ170" s="46"/>
      <c r="AR170" s="46"/>
      <c r="AS170" s="46"/>
      <c r="AT170" s="46"/>
      <c r="AU170" s="44"/>
      <c r="AV170" s="307"/>
      <c r="AW170" s="46"/>
      <c r="AX170" s="419"/>
      <c r="AY170" s="439"/>
      <c r="AZ170" s="429"/>
      <c r="BA170" s="309"/>
      <c r="BB170" s="310"/>
      <c r="BC170" s="317"/>
      <c r="BD170" s="46"/>
      <c r="BE170" s="52"/>
      <c r="BF170" s="249"/>
    </row>
    <row r="171" ht="37.5" customHeight="1">
      <c r="A171" s="406"/>
      <c r="B171" s="407"/>
      <c r="C171" s="44"/>
      <c r="D171" s="435"/>
      <c r="E171" s="46"/>
      <c r="F171" s="52"/>
      <c r="G171" s="440"/>
      <c r="H171" s="286"/>
      <c r="I171" s="286"/>
      <c r="J171" s="441"/>
      <c r="K171" s="317"/>
      <c r="L171" s="44"/>
      <c r="M171" s="307"/>
      <c r="N171" s="52"/>
      <c r="O171" s="317"/>
      <c r="P171" s="44"/>
      <c r="Q171" s="436"/>
      <c r="R171" s="52"/>
      <c r="S171" s="442"/>
      <c r="T171" s="44"/>
      <c r="U171" s="304"/>
      <c r="V171" s="44"/>
      <c r="W171" s="304"/>
      <c r="X171" s="44"/>
      <c r="Y171" s="304"/>
      <c r="Z171" s="44"/>
      <c r="AA171" s="304"/>
      <c r="AB171" s="44"/>
      <c r="AC171" s="304"/>
      <c r="AD171" s="52"/>
      <c r="AE171" s="437"/>
      <c r="AF171" s="438"/>
      <c r="AG171" s="417">
        <f t="shared" si="1"/>
        <v>0</v>
      </c>
      <c r="AH171" s="52"/>
      <c r="AI171" s="303"/>
      <c r="AJ171" s="46"/>
      <c r="AK171" s="46"/>
      <c r="AL171" s="44"/>
      <c r="AM171" s="304"/>
      <c r="AN171" s="46"/>
      <c r="AO171" s="52"/>
      <c r="AP171" s="303"/>
      <c r="AQ171" s="46"/>
      <c r="AR171" s="46"/>
      <c r="AS171" s="46"/>
      <c r="AT171" s="46"/>
      <c r="AU171" s="44"/>
      <c r="AV171" s="307"/>
      <c r="AW171" s="46"/>
      <c r="AX171" s="419"/>
      <c r="AY171" s="439"/>
      <c r="AZ171" s="429"/>
      <c r="BA171" s="309"/>
      <c r="BB171" s="310"/>
      <c r="BC171" s="317"/>
      <c r="BD171" s="46"/>
      <c r="BE171" s="52"/>
      <c r="BF171" s="249"/>
    </row>
    <row r="172" ht="37.5" customHeight="1">
      <c r="A172" s="406"/>
      <c r="B172" s="407"/>
      <c r="C172" s="44"/>
      <c r="D172" s="435"/>
      <c r="E172" s="46"/>
      <c r="F172" s="52"/>
      <c r="G172" s="440"/>
      <c r="H172" s="286"/>
      <c r="I172" s="286"/>
      <c r="J172" s="441"/>
      <c r="K172" s="317"/>
      <c r="L172" s="44"/>
      <c r="M172" s="307"/>
      <c r="N172" s="52"/>
      <c r="O172" s="317"/>
      <c r="P172" s="44"/>
      <c r="Q172" s="436"/>
      <c r="R172" s="52"/>
      <c r="S172" s="442"/>
      <c r="T172" s="44"/>
      <c r="U172" s="304"/>
      <c r="V172" s="44"/>
      <c r="W172" s="304"/>
      <c r="X172" s="44"/>
      <c r="Y172" s="304"/>
      <c r="Z172" s="44"/>
      <c r="AA172" s="304"/>
      <c r="AB172" s="44"/>
      <c r="AC172" s="304"/>
      <c r="AD172" s="52"/>
      <c r="AE172" s="437"/>
      <c r="AF172" s="438"/>
      <c r="AG172" s="417">
        <f t="shared" si="1"/>
        <v>0</v>
      </c>
      <c r="AH172" s="52"/>
      <c r="AI172" s="303"/>
      <c r="AJ172" s="46"/>
      <c r="AK172" s="46"/>
      <c r="AL172" s="44"/>
      <c r="AM172" s="304"/>
      <c r="AN172" s="46"/>
      <c r="AO172" s="52"/>
      <c r="AP172" s="303"/>
      <c r="AQ172" s="46"/>
      <c r="AR172" s="46"/>
      <c r="AS172" s="46"/>
      <c r="AT172" s="46"/>
      <c r="AU172" s="44"/>
      <c r="AV172" s="307"/>
      <c r="AW172" s="46"/>
      <c r="AX172" s="52"/>
      <c r="AY172" s="439"/>
      <c r="AZ172" s="429"/>
      <c r="BA172" s="309"/>
      <c r="BB172" s="310"/>
      <c r="BC172" s="317"/>
      <c r="BD172" s="46"/>
      <c r="BE172" s="52"/>
      <c r="BF172" s="249"/>
    </row>
    <row r="173" ht="37.5" customHeight="1">
      <c r="A173" s="406"/>
      <c r="B173" s="407"/>
      <c r="C173" s="44"/>
      <c r="D173" s="435"/>
      <c r="E173" s="46"/>
      <c r="F173" s="52"/>
      <c r="G173" s="440"/>
      <c r="H173" s="286"/>
      <c r="I173" s="286"/>
      <c r="J173" s="441"/>
      <c r="K173" s="317"/>
      <c r="L173" s="44"/>
      <c r="M173" s="307"/>
      <c r="N173" s="52"/>
      <c r="O173" s="317"/>
      <c r="P173" s="44"/>
      <c r="Q173" s="436"/>
      <c r="R173" s="52"/>
      <c r="S173" s="442"/>
      <c r="T173" s="44"/>
      <c r="U173" s="304"/>
      <c r="V173" s="44"/>
      <c r="W173" s="304"/>
      <c r="X173" s="44"/>
      <c r="Y173" s="304"/>
      <c r="Z173" s="44"/>
      <c r="AA173" s="304"/>
      <c r="AB173" s="44"/>
      <c r="AC173" s="304"/>
      <c r="AD173" s="52"/>
      <c r="AE173" s="437"/>
      <c r="AF173" s="438"/>
      <c r="AG173" s="417">
        <f t="shared" si="1"/>
        <v>0</v>
      </c>
      <c r="AH173" s="52"/>
      <c r="AI173" s="303"/>
      <c r="AJ173" s="46"/>
      <c r="AK173" s="46"/>
      <c r="AL173" s="44"/>
      <c r="AM173" s="304"/>
      <c r="AN173" s="46"/>
      <c r="AO173" s="52"/>
      <c r="AP173" s="303"/>
      <c r="AQ173" s="46"/>
      <c r="AR173" s="46"/>
      <c r="AS173" s="46"/>
      <c r="AT173" s="46"/>
      <c r="AU173" s="44"/>
      <c r="AV173" s="307"/>
      <c r="AW173" s="46"/>
      <c r="AX173" s="419"/>
      <c r="AY173" s="439"/>
      <c r="AZ173" s="429"/>
      <c r="BA173" s="309"/>
      <c r="BB173" s="310"/>
      <c r="BC173" s="317"/>
      <c r="BD173" s="46"/>
      <c r="BE173" s="52"/>
      <c r="BF173" s="249"/>
    </row>
    <row r="174" ht="37.5" customHeight="1">
      <c r="A174" s="406"/>
      <c r="B174" s="407"/>
      <c r="C174" s="44"/>
      <c r="D174" s="435"/>
      <c r="E174" s="46"/>
      <c r="F174" s="52"/>
      <c r="G174" s="440"/>
      <c r="H174" s="286"/>
      <c r="I174" s="286"/>
      <c r="J174" s="441"/>
      <c r="K174" s="317"/>
      <c r="L174" s="44"/>
      <c r="M174" s="307"/>
      <c r="N174" s="52"/>
      <c r="O174" s="317"/>
      <c r="P174" s="44"/>
      <c r="Q174" s="436"/>
      <c r="R174" s="52"/>
      <c r="S174" s="442"/>
      <c r="T174" s="44"/>
      <c r="U174" s="304"/>
      <c r="V174" s="44"/>
      <c r="W174" s="304"/>
      <c r="X174" s="44"/>
      <c r="Y174" s="304"/>
      <c r="Z174" s="44"/>
      <c r="AA174" s="304"/>
      <c r="AB174" s="44"/>
      <c r="AC174" s="304"/>
      <c r="AD174" s="52"/>
      <c r="AE174" s="437"/>
      <c r="AF174" s="438"/>
      <c r="AG174" s="417">
        <f t="shared" si="1"/>
        <v>0</v>
      </c>
      <c r="AH174" s="52"/>
      <c r="AI174" s="303"/>
      <c r="AJ174" s="46"/>
      <c r="AK174" s="46"/>
      <c r="AL174" s="44"/>
      <c r="AM174" s="304"/>
      <c r="AN174" s="46"/>
      <c r="AO174" s="52"/>
      <c r="AP174" s="303"/>
      <c r="AQ174" s="46"/>
      <c r="AR174" s="46"/>
      <c r="AS174" s="46"/>
      <c r="AT174" s="46"/>
      <c r="AU174" s="44"/>
      <c r="AV174" s="307"/>
      <c r="AW174" s="46"/>
      <c r="AX174" s="419"/>
      <c r="AY174" s="439"/>
      <c r="AZ174" s="429"/>
      <c r="BA174" s="309"/>
      <c r="BB174" s="310"/>
      <c r="BC174" s="317"/>
      <c r="BD174" s="46"/>
      <c r="BE174" s="52"/>
      <c r="BF174" s="249"/>
    </row>
    <row r="175" ht="37.5" customHeight="1">
      <c r="A175" s="406"/>
      <c r="B175" s="407"/>
      <c r="C175" s="44"/>
      <c r="D175" s="435"/>
      <c r="E175" s="46"/>
      <c r="F175" s="52"/>
      <c r="G175" s="440"/>
      <c r="H175" s="286"/>
      <c r="I175" s="286"/>
      <c r="J175" s="441"/>
      <c r="K175" s="317"/>
      <c r="L175" s="44"/>
      <c r="M175" s="307"/>
      <c r="N175" s="52"/>
      <c r="O175" s="317"/>
      <c r="P175" s="44"/>
      <c r="Q175" s="436"/>
      <c r="R175" s="52"/>
      <c r="S175" s="442"/>
      <c r="T175" s="44"/>
      <c r="U175" s="304"/>
      <c r="V175" s="44"/>
      <c r="W175" s="304"/>
      <c r="X175" s="44"/>
      <c r="Y175" s="304"/>
      <c r="Z175" s="44"/>
      <c r="AA175" s="304"/>
      <c r="AB175" s="44"/>
      <c r="AC175" s="304"/>
      <c r="AD175" s="52"/>
      <c r="AE175" s="437"/>
      <c r="AF175" s="438"/>
      <c r="AG175" s="417">
        <f t="shared" si="1"/>
        <v>0</v>
      </c>
      <c r="AH175" s="52"/>
      <c r="AI175" s="303"/>
      <c r="AJ175" s="46"/>
      <c r="AK175" s="46"/>
      <c r="AL175" s="44"/>
      <c r="AM175" s="304"/>
      <c r="AN175" s="46"/>
      <c r="AO175" s="52"/>
      <c r="AP175" s="303"/>
      <c r="AQ175" s="46"/>
      <c r="AR175" s="46"/>
      <c r="AS175" s="46"/>
      <c r="AT175" s="46"/>
      <c r="AU175" s="44"/>
      <c r="AV175" s="307"/>
      <c r="AW175" s="46"/>
      <c r="AX175" s="419"/>
      <c r="AY175" s="439"/>
      <c r="AZ175" s="429"/>
      <c r="BA175" s="309"/>
      <c r="BB175" s="310"/>
      <c r="BC175" s="317"/>
      <c r="BD175" s="46"/>
      <c r="BE175" s="52"/>
      <c r="BF175" s="249"/>
    </row>
    <row r="176" ht="37.5" customHeight="1">
      <c r="A176" s="406"/>
      <c r="B176" s="407"/>
      <c r="C176" s="44"/>
      <c r="D176" s="435"/>
      <c r="E176" s="46"/>
      <c r="F176" s="52"/>
      <c r="G176" s="440"/>
      <c r="H176" s="286"/>
      <c r="I176" s="286"/>
      <c r="J176" s="441"/>
      <c r="K176" s="317"/>
      <c r="L176" s="44"/>
      <c r="M176" s="307"/>
      <c r="N176" s="52"/>
      <c r="O176" s="317"/>
      <c r="P176" s="44"/>
      <c r="Q176" s="436"/>
      <c r="R176" s="52"/>
      <c r="S176" s="442"/>
      <c r="T176" s="44"/>
      <c r="U176" s="304"/>
      <c r="V176" s="44"/>
      <c r="W176" s="304"/>
      <c r="X176" s="44"/>
      <c r="Y176" s="304"/>
      <c r="Z176" s="44"/>
      <c r="AA176" s="304"/>
      <c r="AB176" s="44"/>
      <c r="AC176" s="304"/>
      <c r="AD176" s="52"/>
      <c r="AE176" s="437"/>
      <c r="AF176" s="438"/>
      <c r="AG176" s="417">
        <f t="shared" si="1"/>
        <v>0</v>
      </c>
      <c r="AH176" s="52"/>
      <c r="AI176" s="303"/>
      <c r="AJ176" s="46"/>
      <c r="AK176" s="46"/>
      <c r="AL176" s="44"/>
      <c r="AM176" s="304"/>
      <c r="AN176" s="46"/>
      <c r="AO176" s="52"/>
      <c r="AP176" s="303"/>
      <c r="AQ176" s="46"/>
      <c r="AR176" s="46"/>
      <c r="AS176" s="46"/>
      <c r="AT176" s="46"/>
      <c r="AU176" s="44"/>
      <c r="AV176" s="307"/>
      <c r="AW176" s="46"/>
      <c r="AX176" s="419"/>
      <c r="AY176" s="439"/>
      <c r="AZ176" s="429"/>
      <c r="BA176" s="309"/>
      <c r="BB176" s="310"/>
      <c r="BC176" s="317"/>
      <c r="BD176" s="46"/>
      <c r="BE176" s="52"/>
      <c r="BF176" s="249"/>
    </row>
    <row r="177" ht="37.5" customHeight="1">
      <c r="A177" s="406"/>
      <c r="B177" s="407"/>
      <c r="C177" s="44"/>
      <c r="D177" s="435"/>
      <c r="E177" s="46"/>
      <c r="F177" s="52"/>
      <c r="G177" s="440"/>
      <c r="H177" s="286"/>
      <c r="I177" s="286"/>
      <c r="J177" s="441"/>
      <c r="K177" s="317"/>
      <c r="L177" s="44"/>
      <c r="M177" s="307"/>
      <c r="N177" s="52"/>
      <c r="O177" s="317"/>
      <c r="P177" s="44"/>
      <c r="Q177" s="436"/>
      <c r="R177" s="52"/>
      <c r="S177" s="442"/>
      <c r="T177" s="44"/>
      <c r="U177" s="304"/>
      <c r="V177" s="44"/>
      <c r="W177" s="304"/>
      <c r="X177" s="44"/>
      <c r="Y177" s="304"/>
      <c r="Z177" s="44"/>
      <c r="AA177" s="304"/>
      <c r="AB177" s="44"/>
      <c r="AC177" s="304"/>
      <c r="AD177" s="52"/>
      <c r="AE177" s="437"/>
      <c r="AF177" s="438"/>
      <c r="AG177" s="417">
        <f t="shared" si="1"/>
        <v>0</v>
      </c>
      <c r="AH177" s="52"/>
      <c r="AI177" s="303"/>
      <c r="AJ177" s="46"/>
      <c r="AK177" s="46"/>
      <c r="AL177" s="44"/>
      <c r="AM177" s="304"/>
      <c r="AN177" s="46"/>
      <c r="AO177" s="52"/>
      <c r="AP177" s="303"/>
      <c r="AQ177" s="46"/>
      <c r="AR177" s="46"/>
      <c r="AS177" s="46"/>
      <c r="AT177" s="46"/>
      <c r="AU177" s="44"/>
      <c r="AV177" s="307"/>
      <c r="AW177" s="46"/>
      <c r="AX177" s="52"/>
      <c r="AY177" s="439"/>
      <c r="AZ177" s="429"/>
      <c r="BA177" s="309"/>
      <c r="BB177" s="310"/>
      <c r="BC177" s="317"/>
      <c r="BD177" s="46"/>
      <c r="BE177" s="52"/>
      <c r="BF177" s="249"/>
    </row>
    <row r="178" ht="37.5" customHeight="1">
      <c r="A178" s="406"/>
      <c r="B178" s="407"/>
      <c r="C178" s="44"/>
      <c r="D178" s="435"/>
      <c r="E178" s="46"/>
      <c r="F178" s="52"/>
      <c r="G178" s="440"/>
      <c r="H178" s="286"/>
      <c r="I178" s="286"/>
      <c r="J178" s="441"/>
      <c r="K178" s="317"/>
      <c r="L178" s="44"/>
      <c r="M178" s="307"/>
      <c r="N178" s="52"/>
      <c r="O178" s="317"/>
      <c r="P178" s="44"/>
      <c r="Q178" s="436"/>
      <c r="R178" s="52"/>
      <c r="S178" s="442"/>
      <c r="T178" s="44"/>
      <c r="U178" s="304"/>
      <c r="V178" s="44"/>
      <c r="W178" s="304"/>
      <c r="X178" s="44"/>
      <c r="Y178" s="304"/>
      <c r="Z178" s="44"/>
      <c r="AA178" s="304"/>
      <c r="AB178" s="44"/>
      <c r="AC178" s="304"/>
      <c r="AD178" s="52"/>
      <c r="AE178" s="437"/>
      <c r="AF178" s="438"/>
      <c r="AG178" s="417">
        <f t="shared" si="1"/>
        <v>0</v>
      </c>
      <c r="AH178" s="52"/>
      <c r="AI178" s="303"/>
      <c r="AJ178" s="46"/>
      <c r="AK178" s="46"/>
      <c r="AL178" s="44"/>
      <c r="AM178" s="304"/>
      <c r="AN178" s="46"/>
      <c r="AO178" s="52"/>
      <c r="AP178" s="303"/>
      <c r="AQ178" s="46"/>
      <c r="AR178" s="46"/>
      <c r="AS178" s="46"/>
      <c r="AT178" s="46"/>
      <c r="AU178" s="44"/>
      <c r="AV178" s="307"/>
      <c r="AW178" s="46"/>
      <c r="AX178" s="419"/>
      <c r="AY178" s="439"/>
      <c r="AZ178" s="429"/>
      <c r="BA178" s="309"/>
      <c r="BB178" s="310"/>
      <c r="BC178" s="317"/>
      <c r="BD178" s="46"/>
      <c r="BE178" s="52"/>
      <c r="BF178" s="249"/>
    </row>
    <row r="179" ht="37.5" customHeight="1">
      <c r="A179" s="406"/>
      <c r="B179" s="407"/>
      <c r="C179" s="44"/>
      <c r="D179" s="435"/>
      <c r="E179" s="46"/>
      <c r="F179" s="52"/>
      <c r="G179" s="440"/>
      <c r="H179" s="286"/>
      <c r="I179" s="286"/>
      <c r="J179" s="441"/>
      <c r="K179" s="317"/>
      <c r="L179" s="44"/>
      <c r="M179" s="307"/>
      <c r="N179" s="52"/>
      <c r="O179" s="317"/>
      <c r="P179" s="44"/>
      <c r="Q179" s="436"/>
      <c r="R179" s="52"/>
      <c r="S179" s="442"/>
      <c r="T179" s="44"/>
      <c r="U179" s="304"/>
      <c r="V179" s="44"/>
      <c r="W179" s="304"/>
      <c r="X179" s="44"/>
      <c r="Y179" s="304"/>
      <c r="Z179" s="44"/>
      <c r="AA179" s="304"/>
      <c r="AB179" s="44"/>
      <c r="AC179" s="304"/>
      <c r="AD179" s="52"/>
      <c r="AE179" s="437"/>
      <c r="AF179" s="438"/>
      <c r="AG179" s="417">
        <f t="shared" si="1"/>
        <v>0</v>
      </c>
      <c r="AH179" s="52"/>
      <c r="AI179" s="303"/>
      <c r="AJ179" s="46"/>
      <c r="AK179" s="46"/>
      <c r="AL179" s="44"/>
      <c r="AM179" s="304"/>
      <c r="AN179" s="46"/>
      <c r="AO179" s="52"/>
      <c r="AP179" s="303"/>
      <c r="AQ179" s="46"/>
      <c r="AR179" s="46"/>
      <c r="AS179" s="46"/>
      <c r="AT179" s="46"/>
      <c r="AU179" s="44"/>
      <c r="AV179" s="307"/>
      <c r="AW179" s="46"/>
      <c r="AX179" s="419"/>
      <c r="AY179" s="439"/>
      <c r="AZ179" s="429"/>
      <c r="BA179" s="309"/>
      <c r="BB179" s="310"/>
      <c r="BC179" s="317"/>
      <c r="BD179" s="46"/>
      <c r="BE179" s="52"/>
      <c r="BF179" s="249"/>
    </row>
    <row r="180" ht="37.5" customHeight="1">
      <c r="A180" s="406"/>
      <c r="B180" s="407"/>
      <c r="C180" s="44"/>
      <c r="D180" s="435"/>
      <c r="E180" s="46"/>
      <c r="F180" s="52"/>
      <c r="G180" s="440"/>
      <c r="H180" s="286"/>
      <c r="I180" s="286"/>
      <c r="J180" s="441"/>
      <c r="K180" s="317"/>
      <c r="L180" s="44"/>
      <c r="M180" s="307"/>
      <c r="N180" s="52"/>
      <c r="O180" s="317"/>
      <c r="P180" s="44"/>
      <c r="Q180" s="436"/>
      <c r="R180" s="52"/>
      <c r="S180" s="442"/>
      <c r="T180" s="44"/>
      <c r="U180" s="304"/>
      <c r="V180" s="44"/>
      <c r="W180" s="304"/>
      <c r="X180" s="44"/>
      <c r="Y180" s="304"/>
      <c r="Z180" s="44"/>
      <c r="AA180" s="304"/>
      <c r="AB180" s="44"/>
      <c r="AC180" s="304"/>
      <c r="AD180" s="52"/>
      <c r="AE180" s="437"/>
      <c r="AF180" s="438"/>
      <c r="AG180" s="417">
        <f t="shared" si="1"/>
        <v>0</v>
      </c>
      <c r="AH180" s="52"/>
      <c r="AI180" s="303"/>
      <c r="AJ180" s="46"/>
      <c r="AK180" s="46"/>
      <c r="AL180" s="44"/>
      <c r="AM180" s="304"/>
      <c r="AN180" s="46"/>
      <c r="AO180" s="52"/>
      <c r="AP180" s="303"/>
      <c r="AQ180" s="46"/>
      <c r="AR180" s="46"/>
      <c r="AS180" s="46"/>
      <c r="AT180" s="46"/>
      <c r="AU180" s="44"/>
      <c r="AV180" s="307"/>
      <c r="AW180" s="46"/>
      <c r="AX180" s="419"/>
      <c r="AY180" s="439"/>
      <c r="AZ180" s="429"/>
      <c r="BA180" s="309"/>
      <c r="BB180" s="310"/>
      <c r="BC180" s="317"/>
      <c r="BD180" s="46"/>
      <c r="BE180" s="52"/>
      <c r="BF180" s="249"/>
    </row>
    <row r="181" ht="37.5" customHeight="1">
      <c r="A181" s="406"/>
      <c r="B181" s="407"/>
      <c r="C181" s="44"/>
      <c r="D181" s="435"/>
      <c r="E181" s="46"/>
      <c r="F181" s="52"/>
      <c r="G181" s="440"/>
      <c r="H181" s="286"/>
      <c r="I181" s="286"/>
      <c r="J181" s="441"/>
      <c r="K181" s="317"/>
      <c r="L181" s="44"/>
      <c r="M181" s="307"/>
      <c r="N181" s="52"/>
      <c r="O181" s="317"/>
      <c r="P181" s="44"/>
      <c r="Q181" s="436"/>
      <c r="R181" s="52"/>
      <c r="S181" s="442"/>
      <c r="T181" s="44"/>
      <c r="U181" s="304"/>
      <c r="V181" s="44"/>
      <c r="W181" s="304"/>
      <c r="X181" s="44"/>
      <c r="Y181" s="304"/>
      <c r="Z181" s="44"/>
      <c r="AA181" s="304"/>
      <c r="AB181" s="44"/>
      <c r="AC181" s="304"/>
      <c r="AD181" s="52"/>
      <c r="AE181" s="437"/>
      <c r="AF181" s="438"/>
      <c r="AG181" s="417">
        <f t="shared" si="1"/>
        <v>0</v>
      </c>
      <c r="AH181" s="52"/>
      <c r="AI181" s="303"/>
      <c r="AJ181" s="46"/>
      <c r="AK181" s="46"/>
      <c r="AL181" s="44"/>
      <c r="AM181" s="304"/>
      <c r="AN181" s="46"/>
      <c r="AO181" s="52"/>
      <c r="AP181" s="303"/>
      <c r="AQ181" s="46"/>
      <c r="AR181" s="46"/>
      <c r="AS181" s="46"/>
      <c r="AT181" s="46"/>
      <c r="AU181" s="44"/>
      <c r="AV181" s="307"/>
      <c r="AW181" s="46"/>
      <c r="AX181" s="419"/>
      <c r="AY181" s="439"/>
      <c r="AZ181" s="429"/>
      <c r="BA181" s="309"/>
      <c r="BB181" s="310"/>
      <c r="BC181" s="317"/>
      <c r="BD181" s="46"/>
      <c r="BE181" s="52"/>
      <c r="BF181" s="249"/>
    </row>
    <row r="182" ht="37.5" customHeight="1">
      <c r="A182" s="406"/>
      <c r="B182" s="407"/>
      <c r="C182" s="44"/>
      <c r="D182" s="435"/>
      <c r="E182" s="46"/>
      <c r="F182" s="52"/>
      <c r="G182" s="440"/>
      <c r="H182" s="286"/>
      <c r="I182" s="286"/>
      <c r="J182" s="441"/>
      <c r="K182" s="317"/>
      <c r="L182" s="44"/>
      <c r="M182" s="307"/>
      <c r="N182" s="52"/>
      <c r="O182" s="317"/>
      <c r="P182" s="44"/>
      <c r="Q182" s="436"/>
      <c r="R182" s="52"/>
      <c r="S182" s="442"/>
      <c r="T182" s="44"/>
      <c r="U182" s="304"/>
      <c r="V182" s="44"/>
      <c r="W182" s="304"/>
      <c r="X182" s="44"/>
      <c r="Y182" s="304"/>
      <c r="Z182" s="44"/>
      <c r="AA182" s="304"/>
      <c r="AB182" s="44"/>
      <c r="AC182" s="304"/>
      <c r="AD182" s="52"/>
      <c r="AE182" s="437"/>
      <c r="AF182" s="438"/>
      <c r="AG182" s="417">
        <f t="shared" si="1"/>
        <v>0</v>
      </c>
      <c r="AH182" s="52"/>
      <c r="AI182" s="303"/>
      <c r="AJ182" s="46"/>
      <c r="AK182" s="46"/>
      <c r="AL182" s="44"/>
      <c r="AM182" s="304"/>
      <c r="AN182" s="46"/>
      <c r="AO182" s="52"/>
      <c r="AP182" s="303"/>
      <c r="AQ182" s="46"/>
      <c r="AR182" s="46"/>
      <c r="AS182" s="46"/>
      <c r="AT182" s="46"/>
      <c r="AU182" s="44"/>
      <c r="AV182" s="307"/>
      <c r="AW182" s="46"/>
      <c r="AX182" s="419"/>
      <c r="AY182" s="439"/>
      <c r="AZ182" s="429"/>
      <c r="BA182" s="309"/>
      <c r="BB182" s="310"/>
      <c r="BC182" s="317"/>
      <c r="BD182" s="46"/>
      <c r="BE182" s="52"/>
      <c r="BF182" s="249"/>
    </row>
    <row r="183" ht="37.5" customHeight="1">
      <c r="A183" s="406"/>
      <c r="B183" s="407"/>
      <c r="C183" s="44"/>
      <c r="D183" s="435"/>
      <c r="E183" s="46"/>
      <c r="F183" s="52"/>
      <c r="G183" s="440"/>
      <c r="H183" s="286"/>
      <c r="I183" s="286"/>
      <c r="J183" s="441"/>
      <c r="K183" s="317"/>
      <c r="L183" s="44"/>
      <c r="M183" s="307"/>
      <c r="N183" s="52"/>
      <c r="O183" s="317"/>
      <c r="P183" s="44"/>
      <c r="Q183" s="436"/>
      <c r="R183" s="52"/>
      <c r="S183" s="442"/>
      <c r="T183" s="44"/>
      <c r="U183" s="304"/>
      <c r="V183" s="44"/>
      <c r="W183" s="304"/>
      <c r="X183" s="44"/>
      <c r="Y183" s="304"/>
      <c r="Z183" s="44"/>
      <c r="AA183" s="304"/>
      <c r="AB183" s="44"/>
      <c r="AC183" s="304"/>
      <c r="AD183" s="52"/>
      <c r="AE183" s="437"/>
      <c r="AF183" s="438"/>
      <c r="AG183" s="417">
        <f t="shared" si="1"/>
        <v>0</v>
      </c>
      <c r="AH183" s="52"/>
      <c r="AI183" s="303"/>
      <c r="AJ183" s="46"/>
      <c r="AK183" s="46"/>
      <c r="AL183" s="44"/>
      <c r="AM183" s="304"/>
      <c r="AN183" s="46"/>
      <c r="AO183" s="52"/>
      <c r="AP183" s="303"/>
      <c r="AQ183" s="46"/>
      <c r="AR183" s="46"/>
      <c r="AS183" s="46"/>
      <c r="AT183" s="46"/>
      <c r="AU183" s="44"/>
      <c r="AV183" s="307"/>
      <c r="AW183" s="46"/>
      <c r="AX183" s="419"/>
      <c r="AY183" s="439"/>
      <c r="AZ183" s="429"/>
      <c r="BA183" s="309"/>
      <c r="BB183" s="310"/>
      <c r="BC183" s="317"/>
      <c r="BD183" s="46"/>
      <c r="BE183" s="52"/>
      <c r="BF183" s="249"/>
    </row>
    <row r="184" ht="37.5" customHeight="1">
      <c r="A184" s="406"/>
      <c r="B184" s="407"/>
      <c r="C184" s="44"/>
      <c r="D184" s="435"/>
      <c r="E184" s="46"/>
      <c r="F184" s="52"/>
      <c r="G184" s="440"/>
      <c r="H184" s="286"/>
      <c r="I184" s="286"/>
      <c r="J184" s="441"/>
      <c r="K184" s="317"/>
      <c r="L184" s="44"/>
      <c r="M184" s="307"/>
      <c r="N184" s="52"/>
      <c r="O184" s="317"/>
      <c r="P184" s="44"/>
      <c r="Q184" s="436"/>
      <c r="R184" s="52"/>
      <c r="S184" s="442"/>
      <c r="T184" s="44"/>
      <c r="U184" s="304"/>
      <c r="V184" s="44"/>
      <c r="W184" s="304"/>
      <c r="X184" s="44"/>
      <c r="Y184" s="304"/>
      <c r="Z184" s="44"/>
      <c r="AA184" s="304"/>
      <c r="AB184" s="44"/>
      <c r="AC184" s="304"/>
      <c r="AD184" s="52"/>
      <c r="AE184" s="437"/>
      <c r="AF184" s="438"/>
      <c r="AG184" s="417">
        <f t="shared" si="1"/>
        <v>0</v>
      </c>
      <c r="AH184" s="52"/>
      <c r="AI184" s="303"/>
      <c r="AJ184" s="46"/>
      <c r="AK184" s="46"/>
      <c r="AL184" s="44"/>
      <c r="AM184" s="304"/>
      <c r="AN184" s="46"/>
      <c r="AO184" s="52"/>
      <c r="AP184" s="303"/>
      <c r="AQ184" s="46"/>
      <c r="AR184" s="46"/>
      <c r="AS184" s="46"/>
      <c r="AT184" s="46"/>
      <c r="AU184" s="44"/>
      <c r="AV184" s="307"/>
      <c r="AW184" s="46"/>
      <c r="AX184" s="52"/>
      <c r="AY184" s="439"/>
      <c r="AZ184" s="429"/>
      <c r="BA184" s="309"/>
      <c r="BB184" s="310"/>
      <c r="BC184" s="317"/>
      <c r="BD184" s="46"/>
      <c r="BE184" s="52"/>
      <c r="BF184" s="249"/>
    </row>
    <row r="185" ht="37.5" customHeight="1">
      <c r="A185" s="406"/>
      <c r="B185" s="443"/>
      <c r="C185" s="174"/>
      <c r="D185" s="444"/>
      <c r="E185" s="122"/>
      <c r="F185" s="125"/>
      <c r="G185" s="445"/>
      <c r="H185" s="446"/>
      <c r="I185" s="446"/>
      <c r="J185" s="447"/>
      <c r="K185" s="448"/>
      <c r="L185" s="174"/>
      <c r="M185" s="449"/>
      <c r="N185" s="125"/>
      <c r="O185" s="329"/>
      <c r="P185" s="174"/>
      <c r="Q185" s="450"/>
      <c r="R185" s="125"/>
      <c r="S185" s="451"/>
      <c r="T185" s="174"/>
      <c r="U185" s="324"/>
      <c r="V185" s="174"/>
      <c r="W185" s="324"/>
      <c r="X185" s="174"/>
      <c r="Y185" s="324"/>
      <c r="Z185" s="174"/>
      <c r="AA185" s="324"/>
      <c r="AB185" s="174"/>
      <c r="AC185" s="324"/>
      <c r="AD185" s="125"/>
      <c r="AE185" s="452"/>
      <c r="AF185" s="453"/>
      <c r="AG185" s="454">
        <f t="shared" si="1"/>
        <v>0</v>
      </c>
      <c r="AH185" s="125"/>
      <c r="AI185" s="323"/>
      <c r="AJ185" s="122"/>
      <c r="AK185" s="122"/>
      <c r="AL185" s="174"/>
      <c r="AM185" s="324"/>
      <c r="AN185" s="122"/>
      <c r="AO185" s="125"/>
      <c r="AP185" s="323"/>
      <c r="AQ185" s="122"/>
      <c r="AR185" s="122"/>
      <c r="AS185" s="122"/>
      <c r="AT185" s="122"/>
      <c r="AU185" s="174"/>
      <c r="AV185" s="325"/>
      <c r="AW185" s="122"/>
      <c r="AX185" s="455"/>
      <c r="AY185" s="456"/>
      <c r="AZ185" s="457"/>
      <c r="BA185" s="327"/>
      <c r="BB185" s="328"/>
      <c r="BC185" s="329"/>
      <c r="BD185" s="122"/>
      <c r="BE185" s="125"/>
      <c r="BF185" s="249"/>
    </row>
    <row r="186" ht="38.25" customHeight="1">
      <c r="A186" s="245"/>
      <c r="B186" s="458" t="s">
        <v>97</v>
      </c>
      <c r="C186" s="459"/>
      <c r="D186" s="460">
        <f>COUNTA($D$17:$F$185)</f>
        <v>52</v>
      </c>
      <c r="E186" s="7"/>
      <c r="F186" s="8"/>
      <c r="G186" s="358"/>
      <c r="H186" s="358"/>
      <c r="I186" s="358"/>
      <c r="J186" s="358"/>
      <c r="K186" s="461">
        <f>SUM($K$17:$K$185)</f>
        <v>267</v>
      </c>
      <c r="L186" s="135"/>
      <c r="M186" s="462">
        <f>SUM($M$17:$M$185)</f>
        <v>12101</v>
      </c>
      <c r="N186" s="8"/>
      <c r="O186" s="358"/>
      <c r="P186" s="358"/>
      <c r="Q186" s="358"/>
      <c r="R186" s="358"/>
      <c r="S186" s="358"/>
      <c r="T186" s="358"/>
      <c r="U186" s="358"/>
      <c r="V186" s="358"/>
      <c r="W186" s="358"/>
      <c r="X186" s="358"/>
      <c r="Y186" s="358"/>
      <c r="Z186" s="358"/>
      <c r="AA186" s="463" t="s">
        <v>325</v>
      </c>
      <c r="AB186" s="7"/>
      <c r="AC186" s="7"/>
      <c r="AD186" s="464"/>
      <c r="AE186" s="465">
        <f>SUM($AE$17:$AE$185)</f>
        <v>210</v>
      </c>
      <c r="AF186" s="466">
        <f>SUM($AF$17:$AF$185)</f>
        <v>625</v>
      </c>
      <c r="AG186" s="462">
        <f>SUM($AG$17:$AG$185)</f>
        <v>835</v>
      </c>
      <c r="AH186" s="8"/>
      <c r="AI186" s="358"/>
      <c r="AJ186" s="358"/>
      <c r="AK186" s="358"/>
      <c r="AL186" s="358"/>
      <c r="AM186" s="358"/>
      <c r="AN186" s="358"/>
      <c r="AO186" s="358"/>
      <c r="AP186" s="358"/>
      <c r="AQ186" s="358"/>
      <c r="AR186" s="358"/>
      <c r="AS186" s="358"/>
      <c r="AT186" s="358"/>
      <c r="AU186" s="358"/>
      <c r="AV186" s="358"/>
      <c r="AW186" s="358"/>
      <c r="AX186" s="358"/>
      <c r="AY186" s="467"/>
      <c r="AZ186" s="358"/>
      <c r="BA186" s="358"/>
      <c r="BB186" s="468"/>
      <c r="BC186" s="358"/>
      <c r="BD186" s="358"/>
      <c r="BE186" s="358"/>
      <c r="BF186" s="312"/>
    </row>
    <row r="187" ht="25.5" customHeight="1">
      <c r="A187" s="245"/>
      <c r="B187" s="427"/>
      <c r="C187" s="427"/>
      <c r="D187" s="427"/>
      <c r="E187" s="427"/>
      <c r="F187" s="427"/>
      <c r="G187" s="358"/>
      <c r="H187" s="358"/>
      <c r="I187" s="358"/>
      <c r="J187" s="358"/>
      <c r="K187" s="358"/>
      <c r="L187" s="358"/>
      <c r="M187" s="358"/>
      <c r="N187" s="358"/>
      <c r="O187" s="358"/>
      <c r="P187" s="358"/>
      <c r="Q187" s="358"/>
      <c r="R187" s="358"/>
      <c r="S187" s="358"/>
      <c r="T187" s="358"/>
      <c r="U187" s="358"/>
      <c r="V187" s="358"/>
      <c r="W187" s="358"/>
      <c r="X187" s="358"/>
      <c r="Y187" s="358"/>
      <c r="Z187" s="358"/>
      <c r="AA187" s="358"/>
      <c r="AB187" s="358"/>
      <c r="AC187" s="358"/>
      <c r="AD187" s="358"/>
      <c r="AE187" s="358"/>
      <c r="AF187" s="358"/>
      <c r="AG187" s="358"/>
      <c r="AH187" s="358"/>
      <c r="AI187" s="358"/>
      <c r="AJ187" s="358"/>
      <c r="AK187" s="358"/>
      <c r="AL187" s="358"/>
      <c r="AM187" s="358"/>
      <c r="AN187" s="358"/>
      <c r="AO187" s="358"/>
      <c r="AP187" s="358"/>
      <c r="AQ187" s="358"/>
      <c r="AR187" s="358"/>
      <c r="AS187" s="358"/>
      <c r="AT187" s="358"/>
      <c r="AU187" s="358"/>
      <c r="AV187" s="358"/>
      <c r="AW187" s="358"/>
      <c r="AX187" s="358"/>
      <c r="AY187" s="358"/>
      <c r="AZ187" s="358"/>
      <c r="BA187" s="358"/>
      <c r="BB187" s="468"/>
      <c r="BC187" s="358"/>
      <c r="BD187" s="358"/>
      <c r="BE187" s="358"/>
      <c r="BF187" s="312"/>
    </row>
    <row r="188" ht="12.75" customHeight="1">
      <c r="A188" s="245"/>
      <c r="B188" s="469" t="s">
        <v>326</v>
      </c>
      <c r="C188" s="21"/>
      <c r="D188" s="21"/>
      <c r="E188" s="21"/>
      <c r="F188" s="21"/>
      <c r="G188" s="21"/>
      <c r="H188" s="21"/>
      <c r="I188" s="21"/>
      <c r="J188" s="239"/>
      <c r="K188" s="331">
        <f>M186/K186</f>
        <v>45.32209738</v>
      </c>
      <c r="L188" s="21"/>
      <c r="M188" s="21"/>
      <c r="N188" s="27"/>
      <c r="O188" s="245"/>
      <c r="P188" s="245"/>
      <c r="Q188" s="245"/>
      <c r="R188" s="245"/>
      <c r="S188" s="245"/>
      <c r="T188" s="245"/>
      <c r="U188" s="245"/>
      <c r="V188" s="245"/>
      <c r="W188" s="245"/>
      <c r="X188" s="245"/>
      <c r="Y188" s="245"/>
      <c r="Z188" s="245"/>
      <c r="AA188" s="245"/>
      <c r="AB188" s="245"/>
      <c r="AC188" s="245"/>
      <c r="AD188" s="245"/>
      <c r="AE188" s="245"/>
      <c r="AF188" s="245"/>
      <c r="AG188" s="245"/>
      <c r="AH188" s="245"/>
      <c r="AI188" s="245"/>
      <c r="AJ188" s="245"/>
      <c r="AK188" s="245"/>
      <c r="AL188" s="245"/>
      <c r="AM188" s="245"/>
      <c r="AN188" s="245"/>
      <c r="AO188" s="245"/>
      <c r="AP188" s="245"/>
      <c r="AQ188" s="245"/>
      <c r="AR188" s="255"/>
      <c r="AS188" s="255"/>
      <c r="AT188" s="255"/>
      <c r="AU188" s="245"/>
      <c r="AV188" s="245"/>
      <c r="AW188" s="245"/>
      <c r="AX188" s="245"/>
      <c r="AY188" s="245"/>
      <c r="AZ188" s="245"/>
      <c r="BA188" s="245"/>
      <c r="BB188" s="245"/>
      <c r="BC188" s="245"/>
      <c r="BD188" s="245"/>
      <c r="BE188" s="245"/>
      <c r="BF188" s="245"/>
    </row>
    <row r="189" ht="12.75" customHeight="1">
      <c r="A189" s="245"/>
      <c r="B189" s="101"/>
      <c r="J189" s="470"/>
      <c r="K189" s="101"/>
      <c r="N189" s="4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  <c r="Y189" s="245"/>
      <c r="Z189" s="245"/>
      <c r="AA189" s="245"/>
      <c r="AB189" s="245"/>
      <c r="AC189" s="245"/>
      <c r="AD189" s="245"/>
      <c r="AE189" s="245"/>
      <c r="AF189" s="245"/>
      <c r="AG189" s="245"/>
      <c r="AH189" s="245"/>
      <c r="AI189" s="245"/>
      <c r="AJ189" s="245"/>
      <c r="AK189" s="245"/>
      <c r="AL189" s="245"/>
      <c r="AM189" s="245"/>
      <c r="AN189" s="245"/>
      <c r="AO189" s="245"/>
      <c r="AP189" s="245"/>
      <c r="AQ189" s="245"/>
      <c r="AR189" s="245"/>
      <c r="AS189" s="245"/>
      <c r="AT189" s="245"/>
      <c r="AU189" s="245"/>
      <c r="AV189" s="245"/>
      <c r="AW189" s="245"/>
      <c r="AX189" s="245"/>
      <c r="AY189" s="245"/>
      <c r="AZ189" s="245"/>
      <c r="BA189" s="245"/>
      <c r="BB189" s="245"/>
      <c r="BC189" s="245"/>
      <c r="BD189" s="245"/>
      <c r="BE189" s="245"/>
      <c r="BF189" s="245"/>
    </row>
    <row r="190" ht="12.75" customHeight="1">
      <c r="A190" s="392"/>
      <c r="B190" s="79"/>
      <c r="C190" s="80"/>
      <c r="D190" s="80"/>
      <c r="E190" s="80"/>
      <c r="F190" s="80"/>
      <c r="G190" s="80"/>
      <c r="H190" s="80"/>
      <c r="I190" s="80"/>
      <c r="J190" s="246"/>
      <c r="K190" s="79"/>
      <c r="L190" s="80"/>
      <c r="M190" s="80"/>
      <c r="N190" s="84"/>
      <c r="O190" s="392"/>
      <c r="P190" s="392"/>
      <c r="Q190" s="392"/>
      <c r="R190" s="392"/>
      <c r="S190" s="392"/>
      <c r="T190" s="392"/>
      <c r="U190" s="392"/>
      <c r="V190" s="392"/>
      <c r="W190" s="392"/>
      <c r="X190" s="392"/>
      <c r="Y190" s="392"/>
      <c r="Z190" s="392"/>
      <c r="AA190" s="392"/>
      <c r="AB190" s="392"/>
      <c r="AC190" s="392"/>
      <c r="AD190" s="392"/>
      <c r="AE190" s="392"/>
      <c r="AF190" s="392"/>
      <c r="AG190" s="392"/>
      <c r="AH190" s="392"/>
      <c r="AI190" s="392"/>
      <c r="AJ190" s="392"/>
      <c r="AK190" s="392"/>
      <c r="AL190" s="392"/>
      <c r="AM190" s="392"/>
      <c r="AN190" s="392"/>
      <c r="AO190" s="392"/>
      <c r="AP190" s="392"/>
      <c r="AQ190" s="392"/>
      <c r="AR190" s="392"/>
      <c r="AS190" s="392"/>
      <c r="AT190" s="392"/>
      <c r="AU190" s="392"/>
      <c r="AV190" s="392"/>
      <c r="AW190" s="392"/>
      <c r="AX190" s="392"/>
      <c r="AY190" s="392"/>
      <c r="AZ190" s="392"/>
      <c r="BA190" s="392"/>
      <c r="BB190" s="392"/>
      <c r="BC190" s="392"/>
      <c r="BD190" s="392"/>
      <c r="BE190" s="392"/>
      <c r="BF190" s="392"/>
    </row>
    <row r="191" ht="12.75" customHeight="1">
      <c r="A191" s="392"/>
      <c r="B191" s="392"/>
      <c r="C191" s="392"/>
      <c r="D191" s="392"/>
      <c r="E191" s="392"/>
      <c r="F191" s="392"/>
      <c r="G191" s="392"/>
      <c r="H191" s="392"/>
      <c r="I191" s="392"/>
      <c r="J191" s="392"/>
      <c r="K191" s="392"/>
      <c r="L191" s="392"/>
      <c r="M191" s="392"/>
      <c r="N191" s="392"/>
      <c r="O191" s="392"/>
      <c r="P191" s="392"/>
      <c r="Q191" s="392"/>
      <c r="R191" s="392"/>
      <c r="S191" s="392"/>
      <c r="T191" s="392"/>
      <c r="U191" s="392"/>
      <c r="V191" s="392"/>
      <c r="W191" s="392"/>
      <c r="X191" s="392"/>
      <c r="Y191" s="392"/>
      <c r="Z191" s="392"/>
      <c r="AA191" s="392"/>
      <c r="AB191" s="392"/>
      <c r="AC191" s="392"/>
      <c r="AD191" s="392"/>
      <c r="AE191" s="392"/>
      <c r="AF191" s="392"/>
      <c r="AG191" s="392"/>
      <c r="AH191" s="392"/>
      <c r="AI191" s="392"/>
      <c r="AJ191" s="392"/>
      <c r="AK191" s="392"/>
      <c r="AL191" s="392"/>
      <c r="AM191" s="392"/>
      <c r="AN191" s="392"/>
      <c r="AO191" s="392"/>
      <c r="AP191" s="392"/>
      <c r="AQ191" s="392"/>
      <c r="AR191" s="392"/>
      <c r="AS191" s="392"/>
      <c r="AT191" s="392"/>
      <c r="AU191" s="392"/>
      <c r="AV191" s="392"/>
      <c r="AW191" s="392"/>
      <c r="AX191" s="392"/>
      <c r="AY191" s="392"/>
      <c r="AZ191" s="392"/>
      <c r="BA191" s="392"/>
      <c r="BB191" s="392"/>
      <c r="BC191" s="392"/>
      <c r="BD191" s="392"/>
      <c r="BE191" s="392"/>
      <c r="BF191" s="392"/>
    </row>
    <row r="192" ht="12.75" customHeight="1">
      <c r="A192" s="392"/>
      <c r="B192" s="392"/>
      <c r="C192" s="392"/>
      <c r="D192" s="392"/>
      <c r="E192" s="392"/>
      <c r="F192" s="392"/>
      <c r="G192" s="392"/>
      <c r="H192" s="392"/>
      <c r="I192" s="392"/>
      <c r="J192" s="392"/>
      <c r="K192" s="392"/>
      <c r="L192" s="392"/>
      <c r="M192" s="392"/>
      <c r="N192" s="392"/>
      <c r="O192" s="392"/>
      <c r="P192" s="392"/>
      <c r="Q192" s="392"/>
      <c r="R192" s="392"/>
      <c r="S192" s="392"/>
      <c r="T192" s="392"/>
      <c r="U192" s="392"/>
      <c r="V192" s="392"/>
      <c r="W192" s="392"/>
      <c r="X192" s="392"/>
      <c r="Y192" s="392"/>
      <c r="Z192" s="392"/>
      <c r="AA192" s="392"/>
      <c r="AB192" s="392"/>
      <c r="AC192" s="392"/>
      <c r="AD192" s="392"/>
      <c r="AE192" s="392"/>
      <c r="AF192" s="392"/>
      <c r="AG192" s="392"/>
      <c r="AH192" s="392"/>
      <c r="AI192" s="392"/>
      <c r="AJ192" s="392"/>
      <c r="AK192" s="392"/>
      <c r="AL192" s="392"/>
      <c r="AM192" s="392"/>
      <c r="AN192" s="392"/>
      <c r="AO192" s="392"/>
      <c r="AP192" s="392"/>
      <c r="AQ192" s="392"/>
      <c r="AR192" s="392"/>
      <c r="AS192" s="392"/>
      <c r="AT192" s="392"/>
      <c r="AU192" s="392"/>
      <c r="AV192" s="392"/>
      <c r="AW192" s="392"/>
      <c r="AX192" s="392"/>
      <c r="AY192" s="392"/>
      <c r="AZ192" s="392"/>
      <c r="BA192" s="392"/>
      <c r="BB192" s="392"/>
      <c r="BC192" s="392"/>
      <c r="BD192" s="392"/>
      <c r="BE192" s="392"/>
      <c r="BF192" s="392"/>
    </row>
  </sheetData>
  <mergeCells count="3264">
    <mergeCell ref="AI1:AL2"/>
    <mergeCell ref="AM1:AQ1"/>
    <mergeCell ref="AS1:AW2"/>
    <mergeCell ref="AM2:AQ2"/>
    <mergeCell ref="V4:Y4"/>
    <mergeCell ref="Z4:AK4"/>
    <mergeCell ref="AL4:AM4"/>
    <mergeCell ref="AN4:AQ4"/>
    <mergeCell ref="AS4:AV4"/>
    <mergeCell ref="B1:D2"/>
    <mergeCell ref="E1:J2"/>
    <mergeCell ref="K1:L2"/>
    <mergeCell ref="M1:N2"/>
    <mergeCell ref="O1:Q2"/>
    <mergeCell ref="R1:AD2"/>
    <mergeCell ref="AE1:AH2"/>
    <mergeCell ref="AP15:AU16"/>
    <mergeCell ref="AV15:AX16"/>
    <mergeCell ref="AY15:AY16"/>
    <mergeCell ref="AZ15:BB15"/>
    <mergeCell ref="BC15:BE16"/>
    <mergeCell ref="B16:C16"/>
    <mergeCell ref="D16:F16"/>
    <mergeCell ref="K16:L16"/>
    <mergeCell ref="M16:N16"/>
    <mergeCell ref="O16:P16"/>
    <mergeCell ref="Q16:R16"/>
    <mergeCell ref="AI17:AL17"/>
    <mergeCell ref="AM17:AO17"/>
    <mergeCell ref="AV17:AX17"/>
    <mergeCell ref="BC17:BE17"/>
    <mergeCell ref="S17:T17"/>
    <mergeCell ref="U17:V17"/>
    <mergeCell ref="W17:X17"/>
    <mergeCell ref="Y17:Z17"/>
    <mergeCell ref="AA17:AB17"/>
    <mergeCell ref="AC17:AD17"/>
    <mergeCell ref="AG17:AH17"/>
    <mergeCell ref="AE15:AH15"/>
    <mergeCell ref="AI15:AO15"/>
    <mergeCell ref="W16:X16"/>
    <mergeCell ref="Y16:Z16"/>
    <mergeCell ref="AA16:AB16"/>
    <mergeCell ref="AC16:AD16"/>
    <mergeCell ref="AG16:AH16"/>
    <mergeCell ref="AI16:AL16"/>
    <mergeCell ref="AP17:AU17"/>
    <mergeCell ref="B5:Y13"/>
    <mergeCell ref="Z5:AV13"/>
    <mergeCell ref="B15:F15"/>
    <mergeCell ref="G15:J16"/>
    <mergeCell ref="K15:N15"/>
    <mergeCell ref="O15:R15"/>
    <mergeCell ref="S15:AD15"/>
    <mergeCell ref="AM16:AO16"/>
    <mergeCell ref="O17:P17"/>
    <mergeCell ref="Q17:R17"/>
    <mergeCell ref="S16:T16"/>
    <mergeCell ref="U16:V16"/>
    <mergeCell ref="B17:C17"/>
    <mergeCell ref="D17:F17"/>
    <mergeCell ref="G17:J17"/>
    <mergeCell ref="K17:L17"/>
    <mergeCell ref="M17:N17"/>
    <mergeCell ref="AI20:AL20"/>
    <mergeCell ref="AM20:AO20"/>
    <mergeCell ref="S20:T20"/>
    <mergeCell ref="U20:V20"/>
    <mergeCell ref="W20:X20"/>
    <mergeCell ref="Y20:Z20"/>
    <mergeCell ref="AA20:AB20"/>
    <mergeCell ref="AC20:AD20"/>
    <mergeCell ref="AG20:AH20"/>
    <mergeCell ref="AI18:AL18"/>
    <mergeCell ref="AM18:AO18"/>
    <mergeCell ref="AP18:AU18"/>
    <mergeCell ref="AV18:AX18"/>
    <mergeCell ref="BC18:BE18"/>
    <mergeCell ref="S18:T18"/>
    <mergeCell ref="U18:V18"/>
    <mergeCell ref="W18:X18"/>
    <mergeCell ref="Y18:Z18"/>
    <mergeCell ref="AA18:AB18"/>
    <mergeCell ref="AC18:AD18"/>
    <mergeCell ref="AG18:AH18"/>
    <mergeCell ref="B18:C18"/>
    <mergeCell ref="D18:F18"/>
    <mergeCell ref="G18:J18"/>
    <mergeCell ref="K18:L18"/>
    <mergeCell ref="M18:N18"/>
    <mergeCell ref="O18:P18"/>
    <mergeCell ref="Q18:R18"/>
    <mergeCell ref="AI19:AL19"/>
    <mergeCell ref="AM19:AO19"/>
    <mergeCell ref="AP19:AU19"/>
    <mergeCell ref="AV19:AX19"/>
    <mergeCell ref="BC19:BE19"/>
    <mergeCell ref="AP20:AU20"/>
    <mergeCell ref="AV20:AX20"/>
    <mergeCell ref="BC20:BE20"/>
    <mergeCell ref="S19:T19"/>
    <mergeCell ref="U19:V19"/>
    <mergeCell ref="W19:X19"/>
    <mergeCell ref="Y19:Z19"/>
    <mergeCell ref="AA19:AB19"/>
    <mergeCell ref="AC19:AD19"/>
    <mergeCell ref="AG19:AH19"/>
    <mergeCell ref="B19:C19"/>
    <mergeCell ref="D19:F19"/>
    <mergeCell ref="G19:J19"/>
    <mergeCell ref="K19:L19"/>
    <mergeCell ref="M19:N19"/>
    <mergeCell ref="O19:P19"/>
    <mergeCell ref="Q19:R19"/>
    <mergeCell ref="B20:C20"/>
    <mergeCell ref="D20:F20"/>
    <mergeCell ref="G20:J20"/>
    <mergeCell ref="K20:L20"/>
    <mergeCell ref="M20:N20"/>
    <mergeCell ref="O20:P20"/>
    <mergeCell ref="Q20:R20"/>
    <mergeCell ref="AI23:AL23"/>
    <mergeCell ref="AM23:AO23"/>
    <mergeCell ref="S23:T23"/>
    <mergeCell ref="U23:V23"/>
    <mergeCell ref="W23:X23"/>
    <mergeCell ref="Y23:Z23"/>
    <mergeCell ref="AA23:AB23"/>
    <mergeCell ref="AC23:AD23"/>
    <mergeCell ref="AG23:AH23"/>
    <mergeCell ref="AI21:AL21"/>
    <mergeCell ref="AM21:AO21"/>
    <mergeCell ref="AP21:AU21"/>
    <mergeCell ref="AV21:AX21"/>
    <mergeCell ref="BC21:BE21"/>
    <mergeCell ref="S21:T21"/>
    <mergeCell ref="U21:V21"/>
    <mergeCell ref="W21:X21"/>
    <mergeCell ref="Y21:Z21"/>
    <mergeCell ref="AA21:AB21"/>
    <mergeCell ref="AC21:AD21"/>
    <mergeCell ref="AG21:AH21"/>
    <mergeCell ref="B21:C21"/>
    <mergeCell ref="D21:F21"/>
    <mergeCell ref="G21:J21"/>
    <mergeCell ref="K21:L21"/>
    <mergeCell ref="M21:N21"/>
    <mergeCell ref="O21:P21"/>
    <mergeCell ref="Q21:R21"/>
    <mergeCell ref="AI22:AL22"/>
    <mergeCell ref="AM22:AO22"/>
    <mergeCell ref="AP22:AU22"/>
    <mergeCell ref="AV22:AX22"/>
    <mergeCell ref="BC22:BE22"/>
    <mergeCell ref="AP23:AU23"/>
    <mergeCell ref="AV23:AX23"/>
    <mergeCell ref="BC23:BE23"/>
    <mergeCell ref="S22:T22"/>
    <mergeCell ref="U22:V22"/>
    <mergeCell ref="W22:X22"/>
    <mergeCell ref="Y22:Z22"/>
    <mergeCell ref="AA22:AB22"/>
    <mergeCell ref="AC22:AD22"/>
    <mergeCell ref="AG22:AH22"/>
    <mergeCell ref="B22:C22"/>
    <mergeCell ref="D22:F22"/>
    <mergeCell ref="G22:J22"/>
    <mergeCell ref="K22:L22"/>
    <mergeCell ref="M22:N22"/>
    <mergeCell ref="O22:P22"/>
    <mergeCell ref="Q22:R22"/>
    <mergeCell ref="B23:C23"/>
    <mergeCell ref="D23:F23"/>
    <mergeCell ref="G23:J23"/>
    <mergeCell ref="K23:L23"/>
    <mergeCell ref="M23:N23"/>
    <mergeCell ref="O23:P23"/>
    <mergeCell ref="Q23:R23"/>
    <mergeCell ref="AI35:AL35"/>
    <mergeCell ref="AM35:AO35"/>
    <mergeCell ref="S35:T35"/>
    <mergeCell ref="U35:V35"/>
    <mergeCell ref="W35:X35"/>
    <mergeCell ref="Y35:Z35"/>
    <mergeCell ref="AA35:AB35"/>
    <mergeCell ref="AC35:AD35"/>
    <mergeCell ref="AG35:AH35"/>
    <mergeCell ref="AI33:AL33"/>
    <mergeCell ref="AM33:AO33"/>
    <mergeCell ref="AP33:AU33"/>
    <mergeCell ref="AV33:AX33"/>
    <mergeCell ref="BC33:BE33"/>
    <mergeCell ref="S33:T33"/>
    <mergeCell ref="U33:V33"/>
    <mergeCell ref="W33:X33"/>
    <mergeCell ref="Y33:Z33"/>
    <mergeCell ref="AA33:AB33"/>
    <mergeCell ref="AC33:AD33"/>
    <mergeCell ref="AG33:AH33"/>
    <mergeCell ref="B33:C33"/>
    <mergeCell ref="D33:F33"/>
    <mergeCell ref="G33:J33"/>
    <mergeCell ref="K33:L33"/>
    <mergeCell ref="M33:N33"/>
    <mergeCell ref="O33:P33"/>
    <mergeCell ref="Q33:R33"/>
    <mergeCell ref="AI34:AL34"/>
    <mergeCell ref="AM34:AO34"/>
    <mergeCell ref="AP34:AU34"/>
    <mergeCell ref="AV34:AX34"/>
    <mergeCell ref="BC34:BE34"/>
    <mergeCell ref="AP35:AU35"/>
    <mergeCell ref="AV35:AX35"/>
    <mergeCell ref="BC35:BE35"/>
    <mergeCell ref="S34:T34"/>
    <mergeCell ref="U34:V34"/>
    <mergeCell ref="W34:X34"/>
    <mergeCell ref="Y34:Z34"/>
    <mergeCell ref="AA34:AB34"/>
    <mergeCell ref="AC34:AD34"/>
    <mergeCell ref="AG34:AH34"/>
    <mergeCell ref="B34:C34"/>
    <mergeCell ref="D34:F34"/>
    <mergeCell ref="G34:J34"/>
    <mergeCell ref="K34:L34"/>
    <mergeCell ref="M34:N34"/>
    <mergeCell ref="O34:P34"/>
    <mergeCell ref="Q34:R34"/>
    <mergeCell ref="B35:C35"/>
    <mergeCell ref="D35:F35"/>
    <mergeCell ref="G35:J35"/>
    <mergeCell ref="K35:L35"/>
    <mergeCell ref="M35:N35"/>
    <mergeCell ref="O35:P35"/>
    <mergeCell ref="Q35:R35"/>
    <mergeCell ref="AI38:AL38"/>
    <mergeCell ref="AM38:AO38"/>
    <mergeCell ref="S38:T38"/>
    <mergeCell ref="U38:V38"/>
    <mergeCell ref="W38:X38"/>
    <mergeCell ref="Y38:Z38"/>
    <mergeCell ref="AA38:AB38"/>
    <mergeCell ref="AC38:AD38"/>
    <mergeCell ref="AG38:AH38"/>
    <mergeCell ref="AI36:AL36"/>
    <mergeCell ref="AM36:AO36"/>
    <mergeCell ref="AP36:AU36"/>
    <mergeCell ref="AV36:AX36"/>
    <mergeCell ref="BC36:BE36"/>
    <mergeCell ref="S36:T36"/>
    <mergeCell ref="U36:V36"/>
    <mergeCell ref="W36:X36"/>
    <mergeCell ref="Y36:Z36"/>
    <mergeCell ref="AA36:AB36"/>
    <mergeCell ref="AC36:AD36"/>
    <mergeCell ref="AG36:AH36"/>
    <mergeCell ref="B36:C36"/>
    <mergeCell ref="D36:F36"/>
    <mergeCell ref="G36:J36"/>
    <mergeCell ref="K36:L36"/>
    <mergeCell ref="M36:N36"/>
    <mergeCell ref="O36:P36"/>
    <mergeCell ref="Q36:R36"/>
    <mergeCell ref="AI37:AL37"/>
    <mergeCell ref="AM37:AO37"/>
    <mergeCell ref="AP37:AU37"/>
    <mergeCell ref="AV37:AX37"/>
    <mergeCell ref="BC37:BE37"/>
    <mergeCell ref="AP38:AU38"/>
    <mergeCell ref="AV38:AX38"/>
    <mergeCell ref="BC38:BE38"/>
    <mergeCell ref="S37:T37"/>
    <mergeCell ref="U37:V37"/>
    <mergeCell ref="W37:X37"/>
    <mergeCell ref="Y37:Z37"/>
    <mergeCell ref="AA37:AB37"/>
    <mergeCell ref="AC37:AD37"/>
    <mergeCell ref="AG37:AH37"/>
    <mergeCell ref="B37:C37"/>
    <mergeCell ref="D37:F37"/>
    <mergeCell ref="G37:J37"/>
    <mergeCell ref="K37:L37"/>
    <mergeCell ref="M37:N37"/>
    <mergeCell ref="O37:P37"/>
    <mergeCell ref="Q37:R37"/>
    <mergeCell ref="B38:C38"/>
    <mergeCell ref="D38:F38"/>
    <mergeCell ref="G38:J38"/>
    <mergeCell ref="K38:L38"/>
    <mergeCell ref="M38:N38"/>
    <mergeCell ref="O38:P38"/>
    <mergeCell ref="Q38:R38"/>
    <mergeCell ref="AI41:AL41"/>
    <mergeCell ref="AM41:AO41"/>
    <mergeCell ref="S41:T41"/>
    <mergeCell ref="U41:V41"/>
    <mergeCell ref="W41:X41"/>
    <mergeCell ref="Y41:Z41"/>
    <mergeCell ref="AA41:AB41"/>
    <mergeCell ref="AC41:AD41"/>
    <mergeCell ref="AG41:AH41"/>
    <mergeCell ref="AI39:AL39"/>
    <mergeCell ref="AM39:AO39"/>
    <mergeCell ref="AP39:AU39"/>
    <mergeCell ref="AV39:AX39"/>
    <mergeCell ref="BC39:BE39"/>
    <mergeCell ref="S39:T39"/>
    <mergeCell ref="U39:V39"/>
    <mergeCell ref="W39:X39"/>
    <mergeCell ref="Y39:Z39"/>
    <mergeCell ref="AA39:AB39"/>
    <mergeCell ref="AC39:AD39"/>
    <mergeCell ref="AG39:AH39"/>
    <mergeCell ref="B39:C39"/>
    <mergeCell ref="D39:F39"/>
    <mergeCell ref="G39:J39"/>
    <mergeCell ref="K39:L39"/>
    <mergeCell ref="M39:N39"/>
    <mergeCell ref="O39:P39"/>
    <mergeCell ref="Q39:R39"/>
    <mergeCell ref="AI40:AL40"/>
    <mergeCell ref="AM40:AO40"/>
    <mergeCell ref="AP40:AU40"/>
    <mergeCell ref="AV40:AX40"/>
    <mergeCell ref="BC40:BE40"/>
    <mergeCell ref="AP41:AU41"/>
    <mergeCell ref="AV41:AX41"/>
    <mergeCell ref="BC41:BE41"/>
    <mergeCell ref="S40:T40"/>
    <mergeCell ref="U40:V40"/>
    <mergeCell ref="W40:X40"/>
    <mergeCell ref="Y40:Z40"/>
    <mergeCell ref="AA40:AB40"/>
    <mergeCell ref="AC40:AD40"/>
    <mergeCell ref="AG40:AH40"/>
    <mergeCell ref="B40:C40"/>
    <mergeCell ref="D40:F40"/>
    <mergeCell ref="G40:J40"/>
    <mergeCell ref="K40:L40"/>
    <mergeCell ref="M40:N40"/>
    <mergeCell ref="O40:P40"/>
    <mergeCell ref="Q40:R40"/>
    <mergeCell ref="B41:C41"/>
    <mergeCell ref="D41:F41"/>
    <mergeCell ref="G41:J41"/>
    <mergeCell ref="K41:L41"/>
    <mergeCell ref="M41:N41"/>
    <mergeCell ref="O41:P41"/>
    <mergeCell ref="Q41:R41"/>
    <mergeCell ref="AI44:AL44"/>
    <mergeCell ref="AM44:AO44"/>
    <mergeCell ref="S44:T44"/>
    <mergeCell ref="U44:V44"/>
    <mergeCell ref="W44:X44"/>
    <mergeCell ref="Y44:Z44"/>
    <mergeCell ref="AA44:AB44"/>
    <mergeCell ref="AC44:AD44"/>
    <mergeCell ref="AG44:AH44"/>
    <mergeCell ref="AI42:AL42"/>
    <mergeCell ref="AM42:AO42"/>
    <mergeCell ref="AP42:AU42"/>
    <mergeCell ref="AV42:AX42"/>
    <mergeCell ref="BC42:BE42"/>
    <mergeCell ref="S42:T42"/>
    <mergeCell ref="U42:V42"/>
    <mergeCell ref="W42:X42"/>
    <mergeCell ref="Y42:Z42"/>
    <mergeCell ref="AA42:AB42"/>
    <mergeCell ref="AC42:AD42"/>
    <mergeCell ref="AG42:AH42"/>
    <mergeCell ref="B42:C42"/>
    <mergeCell ref="D42:F42"/>
    <mergeCell ref="G42:J42"/>
    <mergeCell ref="K42:L42"/>
    <mergeCell ref="M42:N42"/>
    <mergeCell ref="O42:P42"/>
    <mergeCell ref="Q42:R42"/>
    <mergeCell ref="AI43:AL43"/>
    <mergeCell ref="AM43:AO43"/>
    <mergeCell ref="AP43:AU43"/>
    <mergeCell ref="AV43:AX43"/>
    <mergeCell ref="BC43:BE43"/>
    <mergeCell ref="AP44:AU44"/>
    <mergeCell ref="AV44:AX44"/>
    <mergeCell ref="BC44:BE44"/>
    <mergeCell ref="S43:T43"/>
    <mergeCell ref="U43:V43"/>
    <mergeCell ref="W43:X43"/>
    <mergeCell ref="Y43:Z43"/>
    <mergeCell ref="AA43:AB43"/>
    <mergeCell ref="AC43:AD43"/>
    <mergeCell ref="AG43:AH43"/>
    <mergeCell ref="B43:C43"/>
    <mergeCell ref="D43:F43"/>
    <mergeCell ref="G43:J43"/>
    <mergeCell ref="K43:L43"/>
    <mergeCell ref="M43:N43"/>
    <mergeCell ref="O43:P43"/>
    <mergeCell ref="Q43:R43"/>
    <mergeCell ref="B44:C44"/>
    <mergeCell ref="D44:F44"/>
    <mergeCell ref="G44:J44"/>
    <mergeCell ref="K44:L44"/>
    <mergeCell ref="M44:N44"/>
    <mergeCell ref="O44:P44"/>
    <mergeCell ref="Q44:R44"/>
    <mergeCell ref="AI47:AL47"/>
    <mergeCell ref="AM47:AO47"/>
    <mergeCell ref="S47:T47"/>
    <mergeCell ref="U47:V47"/>
    <mergeCell ref="W47:X47"/>
    <mergeCell ref="Y47:Z47"/>
    <mergeCell ref="AA47:AB47"/>
    <mergeCell ref="AC47:AD47"/>
    <mergeCell ref="AG47:AH47"/>
    <mergeCell ref="AI45:AL45"/>
    <mergeCell ref="AM45:AO45"/>
    <mergeCell ref="AP45:AU45"/>
    <mergeCell ref="AV45:AX45"/>
    <mergeCell ref="BC45:BE45"/>
    <mergeCell ref="S45:T45"/>
    <mergeCell ref="U45:V45"/>
    <mergeCell ref="W45:X45"/>
    <mergeCell ref="Y45:Z45"/>
    <mergeCell ref="AA45:AB45"/>
    <mergeCell ref="AC45:AD45"/>
    <mergeCell ref="AG45:AH45"/>
    <mergeCell ref="B45:C45"/>
    <mergeCell ref="D45:F45"/>
    <mergeCell ref="G45:J45"/>
    <mergeCell ref="K45:L45"/>
    <mergeCell ref="M45:N45"/>
    <mergeCell ref="O45:P45"/>
    <mergeCell ref="Q45:R45"/>
    <mergeCell ref="AI46:AL46"/>
    <mergeCell ref="AM46:AO46"/>
    <mergeCell ref="AP46:AU46"/>
    <mergeCell ref="AV46:AX46"/>
    <mergeCell ref="BC46:BE46"/>
    <mergeCell ref="AP47:AU47"/>
    <mergeCell ref="AV47:AX47"/>
    <mergeCell ref="BC47:BE47"/>
    <mergeCell ref="S46:T46"/>
    <mergeCell ref="U46:V46"/>
    <mergeCell ref="W46:X46"/>
    <mergeCell ref="Y46:Z46"/>
    <mergeCell ref="AA46:AB46"/>
    <mergeCell ref="AC46:AD46"/>
    <mergeCell ref="AG46:AH46"/>
    <mergeCell ref="B46:C46"/>
    <mergeCell ref="D46:F46"/>
    <mergeCell ref="G46:J46"/>
    <mergeCell ref="K46:L46"/>
    <mergeCell ref="M46:N46"/>
    <mergeCell ref="O46:P46"/>
    <mergeCell ref="Q46:R46"/>
    <mergeCell ref="B47:C47"/>
    <mergeCell ref="D47:F47"/>
    <mergeCell ref="G47:J47"/>
    <mergeCell ref="K47:L47"/>
    <mergeCell ref="M47:N47"/>
    <mergeCell ref="O47:P47"/>
    <mergeCell ref="Q47:R47"/>
    <mergeCell ref="AI50:AL50"/>
    <mergeCell ref="AM50:AO50"/>
    <mergeCell ref="S50:T50"/>
    <mergeCell ref="U50:V50"/>
    <mergeCell ref="W50:X50"/>
    <mergeCell ref="Y50:Z50"/>
    <mergeCell ref="AA50:AB50"/>
    <mergeCell ref="AC50:AD50"/>
    <mergeCell ref="AG50:AH50"/>
    <mergeCell ref="AI48:AL48"/>
    <mergeCell ref="AM48:AO48"/>
    <mergeCell ref="AP48:AU48"/>
    <mergeCell ref="AV48:AX48"/>
    <mergeCell ref="BC48:BE48"/>
    <mergeCell ref="S48:T48"/>
    <mergeCell ref="U48:V48"/>
    <mergeCell ref="W48:X48"/>
    <mergeCell ref="Y48:Z48"/>
    <mergeCell ref="AA48:AB48"/>
    <mergeCell ref="AC48:AD48"/>
    <mergeCell ref="AG48:AH48"/>
    <mergeCell ref="B48:C48"/>
    <mergeCell ref="D48:F48"/>
    <mergeCell ref="G48:J48"/>
    <mergeCell ref="K48:L48"/>
    <mergeCell ref="M48:N48"/>
    <mergeCell ref="O48:P48"/>
    <mergeCell ref="Q48:R48"/>
    <mergeCell ref="AI49:AL49"/>
    <mergeCell ref="AM49:AO49"/>
    <mergeCell ref="AP49:AU49"/>
    <mergeCell ref="AV49:AX49"/>
    <mergeCell ref="BC49:BE49"/>
    <mergeCell ref="AP50:AU50"/>
    <mergeCell ref="AV50:AX50"/>
    <mergeCell ref="BC50:BE50"/>
    <mergeCell ref="S49:T49"/>
    <mergeCell ref="U49:V49"/>
    <mergeCell ref="W49:X49"/>
    <mergeCell ref="Y49:Z49"/>
    <mergeCell ref="AA49:AB49"/>
    <mergeCell ref="AC49:AD49"/>
    <mergeCell ref="AG49:AH49"/>
    <mergeCell ref="B49:C49"/>
    <mergeCell ref="D49:F49"/>
    <mergeCell ref="G49:J49"/>
    <mergeCell ref="K49:L49"/>
    <mergeCell ref="M49:N49"/>
    <mergeCell ref="O49:P49"/>
    <mergeCell ref="Q49:R49"/>
    <mergeCell ref="B50:C50"/>
    <mergeCell ref="D50:F50"/>
    <mergeCell ref="G50:J50"/>
    <mergeCell ref="K50:L50"/>
    <mergeCell ref="M50:N50"/>
    <mergeCell ref="O50:P50"/>
    <mergeCell ref="Q50:R50"/>
    <mergeCell ref="AI53:AL53"/>
    <mergeCell ref="AM53:AO53"/>
    <mergeCell ref="S53:T53"/>
    <mergeCell ref="U53:V53"/>
    <mergeCell ref="W53:X53"/>
    <mergeCell ref="Y53:Z53"/>
    <mergeCell ref="AA53:AB53"/>
    <mergeCell ref="AC53:AD53"/>
    <mergeCell ref="AG53:AH53"/>
    <mergeCell ref="AI51:AL51"/>
    <mergeCell ref="AM51:AO51"/>
    <mergeCell ref="AP51:AU51"/>
    <mergeCell ref="AV51:AX51"/>
    <mergeCell ref="BC51:BE51"/>
    <mergeCell ref="S51:T51"/>
    <mergeCell ref="U51:V51"/>
    <mergeCell ref="W51:X51"/>
    <mergeCell ref="Y51:Z51"/>
    <mergeCell ref="AA51:AB51"/>
    <mergeCell ref="AC51:AD51"/>
    <mergeCell ref="AG51:AH51"/>
    <mergeCell ref="B51:C51"/>
    <mergeCell ref="D51:F51"/>
    <mergeCell ref="G51:J51"/>
    <mergeCell ref="K51:L51"/>
    <mergeCell ref="M51:N51"/>
    <mergeCell ref="O51:P51"/>
    <mergeCell ref="Q51:R51"/>
    <mergeCell ref="AI52:AL52"/>
    <mergeCell ref="AM52:AO52"/>
    <mergeCell ref="AP52:AU52"/>
    <mergeCell ref="AV52:AX52"/>
    <mergeCell ref="BC52:BE52"/>
    <mergeCell ref="AP53:AU53"/>
    <mergeCell ref="AV53:AX53"/>
    <mergeCell ref="BC53:BE53"/>
    <mergeCell ref="S52:T52"/>
    <mergeCell ref="U52:V52"/>
    <mergeCell ref="W52:X52"/>
    <mergeCell ref="Y52:Z52"/>
    <mergeCell ref="AA52:AB52"/>
    <mergeCell ref="AC52:AD52"/>
    <mergeCell ref="AG52:AH52"/>
    <mergeCell ref="B52:C52"/>
    <mergeCell ref="D52:F52"/>
    <mergeCell ref="G52:J52"/>
    <mergeCell ref="K52:L52"/>
    <mergeCell ref="M52:N52"/>
    <mergeCell ref="O52:P52"/>
    <mergeCell ref="Q52:R52"/>
    <mergeCell ref="B53:C53"/>
    <mergeCell ref="D53:F53"/>
    <mergeCell ref="G53:J53"/>
    <mergeCell ref="K53:L53"/>
    <mergeCell ref="M53:N53"/>
    <mergeCell ref="O53:P53"/>
    <mergeCell ref="Q53:R53"/>
    <mergeCell ref="AI56:AL56"/>
    <mergeCell ref="AM56:AO56"/>
    <mergeCell ref="S56:T56"/>
    <mergeCell ref="U56:V56"/>
    <mergeCell ref="W56:X56"/>
    <mergeCell ref="Y56:Z56"/>
    <mergeCell ref="AA56:AB56"/>
    <mergeCell ref="AC56:AD56"/>
    <mergeCell ref="AG56:AH56"/>
    <mergeCell ref="AI54:AL54"/>
    <mergeCell ref="AM54:AO54"/>
    <mergeCell ref="AP54:AU54"/>
    <mergeCell ref="AV54:AX54"/>
    <mergeCell ref="BC54:BE54"/>
    <mergeCell ref="S54:T54"/>
    <mergeCell ref="U54:V54"/>
    <mergeCell ref="W54:X54"/>
    <mergeCell ref="Y54:Z54"/>
    <mergeCell ref="AA54:AB54"/>
    <mergeCell ref="AC54:AD54"/>
    <mergeCell ref="AG54:AH54"/>
    <mergeCell ref="B54:C54"/>
    <mergeCell ref="D54:F54"/>
    <mergeCell ref="G54:J54"/>
    <mergeCell ref="K54:L54"/>
    <mergeCell ref="M54:N54"/>
    <mergeCell ref="O54:P54"/>
    <mergeCell ref="Q54:R54"/>
    <mergeCell ref="AI55:AL55"/>
    <mergeCell ref="AM55:AO55"/>
    <mergeCell ref="AP55:AU55"/>
    <mergeCell ref="AV55:AX55"/>
    <mergeCell ref="BC55:BE55"/>
    <mergeCell ref="AP56:AU56"/>
    <mergeCell ref="AV56:AX56"/>
    <mergeCell ref="BC56:BE56"/>
    <mergeCell ref="S55:T55"/>
    <mergeCell ref="U55:V55"/>
    <mergeCell ref="W55:X55"/>
    <mergeCell ref="Y55:Z55"/>
    <mergeCell ref="AA55:AB55"/>
    <mergeCell ref="AC55:AD55"/>
    <mergeCell ref="AG55:AH55"/>
    <mergeCell ref="B55:C55"/>
    <mergeCell ref="D55:F55"/>
    <mergeCell ref="G55:J55"/>
    <mergeCell ref="K55:L55"/>
    <mergeCell ref="M55:N55"/>
    <mergeCell ref="O55:P55"/>
    <mergeCell ref="Q55:R55"/>
    <mergeCell ref="B56:C56"/>
    <mergeCell ref="D56:F56"/>
    <mergeCell ref="G56:J56"/>
    <mergeCell ref="K56:L56"/>
    <mergeCell ref="M56:N56"/>
    <mergeCell ref="O56:P56"/>
    <mergeCell ref="Q56:R56"/>
    <mergeCell ref="AI59:AL59"/>
    <mergeCell ref="AM59:AO59"/>
    <mergeCell ref="S59:T59"/>
    <mergeCell ref="U59:V59"/>
    <mergeCell ref="W59:X59"/>
    <mergeCell ref="Y59:Z59"/>
    <mergeCell ref="AA59:AB59"/>
    <mergeCell ref="AC59:AD59"/>
    <mergeCell ref="AG59:AH59"/>
    <mergeCell ref="AI57:AL57"/>
    <mergeCell ref="AM57:AO57"/>
    <mergeCell ref="AP57:AU57"/>
    <mergeCell ref="AV57:AX57"/>
    <mergeCell ref="BC57:BE57"/>
    <mergeCell ref="S57:T57"/>
    <mergeCell ref="U57:V57"/>
    <mergeCell ref="W57:X57"/>
    <mergeCell ref="Y57:Z57"/>
    <mergeCell ref="AA57:AB57"/>
    <mergeCell ref="AC57:AD57"/>
    <mergeCell ref="AG57:AH57"/>
    <mergeCell ref="B57:C57"/>
    <mergeCell ref="D57:F57"/>
    <mergeCell ref="G57:J57"/>
    <mergeCell ref="K57:L57"/>
    <mergeCell ref="M57:N57"/>
    <mergeCell ref="O57:P57"/>
    <mergeCell ref="Q57:R57"/>
    <mergeCell ref="AI58:AL58"/>
    <mergeCell ref="AM58:AO58"/>
    <mergeCell ref="AP58:AU58"/>
    <mergeCell ref="AV58:AX58"/>
    <mergeCell ref="BC58:BE58"/>
    <mergeCell ref="AP59:AU59"/>
    <mergeCell ref="AV59:AX59"/>
    <mergeCell ref="BC59:BE59"/>
    <mergeCell ref="S58:T58"/>
    <mergeCell ref="U58:V58"/>
    <mergeCell ref="W58:X58"/>
    <mergeCell ref="Y58:Z58"/>
    <mergeCell ref="AA58:AB58"/>
    <mergeCell ref="AC58:AD58"/>
    <mergeCell ref="AG58:AH58"/>
    <mergeCell ref="B58:C58"/>
    <mergeCell ref="D58:F58"/>
    <mergeCell ref="G58:J58"/>
    <mergeCell ref="K58:L58"/>
    <mergeCell ref="M58:N58"/>
    <mergeCell ref="O58:P58"/>
    <mergeCell ref="Q58:R58"/>
    <mergeCell ref="B59:C59"/>
    <mergeCell ref="D59:F59"/>
    <mergeCell ref="G59:J59"/>
    <mergeCell ref="K59:L59"/>
    <mergeCell ref="M59:N59"/>
    <mergeCell ref="O59:P59"/>
    <mergeCell ref="Q59:R59"/>
    <mergeCell ref="AI62:AL62"/>
    <mergeCell ref="AM62:AO62"/>
    <mergeCell ref="S62:T62"/>
    <mergeCell ref="U62:V62"/>
    <mergeCell ref="W62:X62"/>
    <mergeCell ref="Y62:Z62"/>
    <mergeCell ref="AA62:AB62"/>
    <mergeCell ref="AC62:AD62"/>
    <mergeCell ref="AG62:AH62"/>
    <mergeCell ref="AI60:AL60"/>
    <mergeCell ref="AM60:AO60"/>
    <mergeCell ref="AP60:AU60"/>
    <mergeCell ref="AV60:AX60"/>
    <mergeCell ref="BC60:BE60"/>
    <mergeCell ref="S60:T60"/>
    <mergeCell ref="U60:V60"/>
    <mergeCell ref="W60:X60"/>
    <mergeCell ref="Y60:Z60"/>
    <mergeCell ref="AA60:AB60"/>
    <mergeCell ref="AC60:AD60"/>
    <mergeCell ref="AG60:AH60"/>
    <mergeCell ref="B60:C60"/>
    <mergeCell ref="D60:F60"/>
    <mergeCell ref="G60:J60"/>
    <mergeCell ref="K60:L60"/>
    <mergeCell ref="M60:N60"/>
    <mergeCell ref="O60:P60"/>
    <mergeCell ref="Q60:R60"/>
    <mergeCell ref="AI61:AL61"/>
    <mergeCell ref="AM61:AO61"/>
    <mergeCell ref="AP61:AU61"/>
    <mergeCell ref="AV61:AX61"/>
    <mergeCell ref="BC61:BE61"/>
    <mergeCell ref="AP62:AU62"/>
    <mergeCell ref="AV62:AX62"/>
    <mergeCell ref="BC62:BE62"/>
    <mergeCell ref="S61:T61"/>
    <mergeCell ref="U61:V61"/>
    <mergeCell ref="W61:X61"/>
    <mergeCell ref="Y61:Z61"/>
    <mergeCell ref="AA61:AB61"/>
    <mergeCell ref="AC61:AD61"/>
    <mergeCell ref="AG61:AH61"/>
    <mergeCell ref="B61:C61"/>
    <mergeCell ref="D61:F61"/>
    <mergeCell ref="G61:J61"/>
    <mergeCell ref="K61:L61"/>
    <mergeCell ref="M61:N61"/>
    <mergeCell ref="O61:P61"/>
    <mergeCell ref="Q61:R61"/>
    <mergeCell ref="B62:C62"/>
    <mergeCell ref="D62:F62"/>
    <mergeCell ref="G62:J62"/>
    <mergeCell ref="K62:L62"/>
    <mergeCell ref="M62:N62"/>
    <mergeCell ref="O62:P62"/>
    <mergeCell ref="Q62:R62"/>
    <mergeCell ref="AI65:AL65"/>
    <mergeCell ref="AM65:AO65"/>
    <mergeCell ref="S65:T65"/>
    <mergeCell ref="U65:V65"/>
    <mergeCell ref="W65:X65"/>
    <mergeCell ref="Y65:Z65"/>
    <mergeCell ref="AA65:AB65"/>
    <mergeCell ref="AC65:AD65"/>
    <mergeCell ref="AG65:AH65"/>
    <mergeCell ref="AI63:AL63"/>
    <mergeCell ref="AM63:AO63"/>
    <mergeCell ref="AP63:AU63"/>
    <mergeCell ref="AV63:AX63"/>
    <mergeCell ref="BC63:BE63"/>
    <mergeCell ref="S63:T63"/>
    <mergeCell ref="U63:V63"/>
    <mergeCell ref="W63:X63"/>
    <mergeCell ref="Y63:Z63"/>
    <mergeCell ref="AA63:AB63"/>
    <mergeCell ref="AC63:AD63"/>
    <mergeCell ref="AG63:AH63"/>
    <mergeCell ref="B63:C63"/>
    <mergeCell ref="D63:F63"/>
    <mergeCell ref="G63:J63"/>
    <mergeCell ref="K63:L63"/>
    <mergeCell ref="M63:N63"/>
    <mergeCell ref="O63:P63"/>
    <mergeCell ref="Q63:R63"/>
    <mergeCell ref="AI64:AL64"/>
    <mergeCell ref="AM64:AO64"/>
    <mergeCell ref="AP64:AU64"/>
    <mergeCell ref="AV64:AX64"/>
    <mergeCell ref="BC64:BE64"/>
    <mergeCell ref="AP65:AU65"/>
    <mergeCell ref="AV65:AX65"/>
    <mergeCell ref="BC65:BE65"/>
    <mergeCell ref="S64:T64"/>
    <mergeCell ref="U64:V64"/>
    <mergeCell ref="W64:X64"/>
    <mergeCell ref="Y64:Z64"/>
    <mergeCell ref="AA64:AB64"/>
    <mergeCell ref="AC64:AD64"/>
    <mergeCell ref="AG64:AH64"/>
    <mergeCell ref="B64:C64"/>
    <mergeCell ref="D64:F64"/>
    <mergeCell ref="G64:J64"/>
    <mergeCell ref="K64:L64"/>
    <mergeCell ref="M64:N64"/>
    <mergeCell ref="O64:P64"/>
    <mergeCell ref="Q64:R64"/>
    <mergeCell ref="B65:C65"/>
    <mergeCell ref="D65:F65"/>
    <mergeCell ref="G65:J65"/>
    <mergeCell ref="K65:L65"/>
    <mergeCell ref="M65:N65"/>
    <mergeCell ref="O65:P65"/>
    <mergeCell ref="Q65:R65"/>
    <mergeCell ref="AI68:AL68"/>
    <mergeCell ref="AM68:AO68"/>
    <mergeCell ref="S68:T68"/>
    <mergeCell ref="U68:V68"/>
    <mergeCell ref="W68:X68"/>
    <mergeCell ref="Y68:Z68"/>
    <mergeCell ref="AA68:AB68"/>
    <mergeCell ref="AC68:AD68"/>
    <mergeCell ref="AG68:AH68"/>
    <mergeCell ref="AI66:AL66"/>
    <mergeCell ref="AM66:AO66"/>
    <mergeCell ref="AP66:AU66"/>
    <mergeCell ref="AV66:AX66"/>
    <mergeCell ref="BC66:BE66"/>
    <mergeCell ref="S66:T66"/>
    <mergeCell ref="U66:V66"/>
    <mergeCell ref="W66:X66"/>
    <mergeCell ref="Y66:Z66"/>
    <mergeCell ref="AA66:AB66"/>
    <mergeCell ref="AC66:AD66"/>
    <mergeCell ref="AG66:AH66"/>
    <mergeCell ref="B66:C66"/>
    <mergeCell ref="D66:F66"/>
    <mergeCell ref="G66:J66"/>
    <mergeCell ref="K66:L66"/>
    <mergeCell ref="M66:N66"/>
    <mergeCell ref="O66:P66"/>
    <mergeCell ref="Q66:R66"/>
    <mergeCell ref="AI67:AL67"/>
    <mergeCell ref="AM67:AO67"/>
    <mergeCell ref="AP67:AU67"/>
    <mergeCell ref="AV67:AX67"/>
    <mergeCell ref="BC67:BE67"/>
    <mergeCell ref="AP68:AU68"/>
    <mergeCell ref="AV68:AX68"/>
    <mergeCell ref="BC68:BE68"/>
    <mergeCell ref="S67:T67"/>
    <mergeCell ref="U67:V67"/>
    <mergeCell ref="W67:X67"/>
    <mergeCell ref="Y67:Z67"/>
    <mergeCell ref="AA67:AB67"/>
    <mergeCell ref="AC67:AD67"/>
    <mergeCell ref="AG67:AH67"/>
    <mergeCell ref="B67:C67"/>
    <mergeCell ref="D67:F67"/>
    <mergeCell ref="G67:J67"/>
    <mergeCell ref="K67:L67"/>
    <mergeCell ref="M67:N67"/>
    <mergeCell ref="O67:P67"/>
    <mergeCell ref="Q67:R67"/>
    <mergeCell ref="B68:C68"/>
    <mergeCell ref="D68:F68"/>
    <mergeCell ref="G68:J68"/>
    <mergeCell ref="K68:L68"/>
    <mergeCell ref="M68:N68"/>
    <mergeCell ref="O68:P68"/>
    <mergeCell ref="Q68:R68"/>
    <mergeCell ref="AI71:AL71"/>
    <mergeCell ref="AM71:AO71"/>
    <mergeCell ref="S71:T71"/>
    <mergeCell ref="U71:V71"/>
    <mergeCell ref="W71:X71"/>
    <mergeCell ref="Y71:Z71"/>
    <mergeCell ref="AA71:AB71"/>
    <mergeCell ref="AC71:AD71"/>
    <mergeCell ref="AG71:AH71"/>
    <mergeCell ref="AI69:AL69"/>
    <mergeCell ref="AM69:AO69"/>
    <mergeCell ref="AP69:AU69"/>
    <mergeCell ref="AV69:AX69"/>
    <mergeCell ref="BC69:BE69"/>
    <mergeCell ref="S69:T69"/>
    <mergeCell ref="U69:V69"/>
    <mergeCell ref="W69:X69"/>
    <mergeCell ref="Y69:Z69"/>
    <mergeCell ref="AA69:AB69"/>
    <mergeCell ref="AC69:AD69"/>
    <mergeCell ref="AG69:AH69"/>
    <mergeCell ref="B69:C69"/>
    <mergeCell ref="D69:F69"/>
    <mergeCell ref="G69:J69"/>
    <mergeCell ref="K69:L69"/>
    <mergeCell ref="M69:N69"/>
    <mergeCell ref="O69:P69"/>
    <mergeCell ref="Q69:R69"/>
    <mergeCell ref="AI70:AL70"/>
    <mergeCell ref="AM70:AO70"/>
    <mergeCell ref="AP70:AU70"/>
    <mergeCell ref="AV70:AX70"/>
    <mergeCell ref="BC70:BE70"/>
    <mergeCell ref="AP71:AU71"/>
    <mergeCell ref="AV71:AX71"/>
    <mergeCell ref="BC71:BE71"/>
    <mergeCell ref="S70:T70"/>
    <mergeCell ref="U70:V70"/>
    <mergeCell ref="W70:X70"/>
    <mergeCell ref="Y70:Z70"/>
    <mergeCell ref="AA70:AB70"/>
    <mergeCell ref="AC70:AD70"/>
    <mergeCell ref="AG70:AH70"/>
    <mergeCell ref="B70:C70"/>
    <mergeCell ref="D70:F70"/>
    <mergeCell ref="G70:J70"/>
    <mergeCell ref="K70:L70"/>
    <mergeCell ref="M70:N70"/>
    <mergeCell ref="O70:P70"/>
    <mergeCell ref="Q70:R70"/>
    <mergeCell ref="B71:C71"/>
    <mergeCell ref="D71:F71"/>
    <mergeCell ref="G71:J71"/>
    <mergeCell ref="K71:L71"/>
    <mergeCell ref="M71:N71"/>
    <mergeCell ref="O71:P71"/>
    <mergeCell ref="Q71:R71"/>
    <mergeCell ref="AI74:AL74"/>
    <mergeCell ref="AM74:AO74"/>
    <mergeCell ref="S74:T74"/>
    <mergeCell ref="U74:V74"/>
    <mergeCell ref="W74:X74"/>
    <mergeCell ref="Y74:Z74"/>
    <mergeCell ref="AA74:AB74"/>
    <mergeCell ref="AC74:AD74"/>
    <mergeCell ref="AG74:AH74"/>
    <mergeCell ref="AI72:AL72"/>
    <mergeCell ref="AM72:AO72"/>
    <mergeCell ref="AP72:AU72"/>
    <mergeCell ref="AV72:AX72"/>
    <mergeCell ref="BC72:BE72"/>
    <mergeCell ref="S72:T72"/>
    <mergeCell ref="U72:V72"/>
    <mergeCell ref="W72:X72"/>
    <mergeCell ref="Y72:Z72"/>
    <mergeCell ref="AA72:AB72"/>
    <mergeCell ref="AC72:AD72"/>
    <mergeCell ref="AG72:AH72"/>
    <mergeCell ref="B72:C72"/>
    <mergeCell ref="D72:F72"/>
    <mergeCell ref="G72:J72"/>
    <mergeCell ref="K72:L72"/>
    <mergeCell ref="M72:N72"/>
    <mergeCell ref="O72:P72"/>
    <mergeCell ref="Q72:R72"/>
    <mergeCell ref="AI73:AL73"/>
    <mergeCell ref="AM73:AO73"/>
    <mergeCell ref="AP73:AU73"/>
    <mergeCell ref="AV73:AX73"/>
    <mergeCell ref="BC73:BE73"/>
    <mergeCell ref="AP74:AU74"/>
    <mergeCell ref="AV74:AX74"/>
    <mergeCell ref="BC74:BE74"/>
    <mergeCell ref="S73:T73"/>
    <mergeCell ref="U73:V73"/>
    <mergeCell ref="W73:X73"/>
    <mergeCell ref="Y73:Z73"/>
    <mergeCell ref="AA73:AB73"/>
    <mergeCell ref="AC73:AD73"/>
    <mergeCell ref="AG73:AH73"/>
    <mergeCell ref="B73:C73"/>
    <mergeCell ref="D73:F73"/>
    <mergeCell ref="G73:J73"/>
    <mergeCell ref="K73:L73"/>
    <mergeCell ref="M73:N73"/>
    <mergeCell ref="O73:P73"/>
    <mergeCell ref="Q73:R73"/>
    <mergeCell ref="B74:C74"/>
    <mergeCell ref="D74:F74"/>
    <mergeCell ref="G74:J74"/>
    <mergeCell ref="K74:L74"/>
    <mergeCell ref="M74:N74"/>
    <mergeCell ref="O74:P74"/>
    <mergeCell ref="Q74:R74"/>
    <mergeCell ref="AI77:AL77"/>
    <mergeCell ref="AM77:AO77"/>
    <mergeCell ref="S77:T77"/>
    <mergeCell ref="U77:V77"/>
    <mergeCell ref="W77:X77"/>
    <mergeCell ref="Y77:Z77"/>
    <mergeCell ref="AA77:AB77"/>
    <mergeCell ref="AC77:AD77"/>
    <mergeCell ref="AG77:AH77"/>
    <mergeCell ref="AI75:AL75"/>
    <mergeCell ref="AM75:AO75"/>
    <mergeCell ref="AP75:AU75"/>
    <mergeCell ref="AV75:AX75"/>
    <mergeCell ref="BC75:BE75"/>
    <mergeCell ref="S75:T75"/>
    <mergeCell ref="U75:V75"/>
    <mergeCell ref="W75:X75"/>
    <mergeCell ref="Y75:Z75"/>
    <mergeCell ref="AA75:AB75"/>
    <mergeCell ref="AC75:AD75"/>
    <mergeCell ref="AG75:AH75"/>
    <mergeCell ref="B75:C75"/>
    <mergeCell ref="D75:F75"/>
    <mergeCell ref="G75:J75"/>
    <mergeCell ref="K75:L75"/>
    <mergeCell ref="M75:N75"/>
    <mergeCell ref="O75:P75"/>
    <mergeCell ref="Q75:R75"/>
    <mergeCell ref="AI76:AL76"/>
    <mergeCell ref="AM76:AO76"/>
    <mergeCell ref="AP76:AU76"/>
    <mergeCell ref="AV76:AX76"/>
    <mergeCell ref="BC76:BE76"/>
    <mergeCell ref="AP77:AU77"/>
    <mergeCell ref="AV77:AX77"/>
    <mergeCell ref="BC77:BE77"/>
    <mergeCell ref="S76:T76"/>
    <mergeCell ref="U76:V76"/>
    <mergeCell ref="W76:X76"/>
    <mergeCell ref="Y76:Z76"/>
    <mergeCell ref="AA76:AB76"/>
    <mergeCell ref="AC76:AD76"/>
    <mergeCell ref="AG76:AH76"/>
    <mergeCell ref="B76:C76"/>
    <mergeCell ref="D76:F76"/>
    <mergeCell ref="G76:J76"/>
    <mergeCell ref="K76:L76"/>
    <mergeCell ref="M76:N76"/>
    <mergeCell ref="O76:P76"/>
    <mergeCell ref="Q76:R76"/>
    <mergeCell ref="B77:C77"/>
    <mergeCell ref="D77:F77"/>
    <mergeCell ref="G77:J77"/>
    <mergeCell ref="K77:L77"/>
    <mergeCell ref="M77:N77"/>
    <mergeCell ref="O77:P77"/>
    <mergeCell ref="Q77:R77"/>
    <mergeCell ref="AI80:AL80"/>
    <mergeCell ref="AM80:AO80"/>
    <mergeCell ref="S80:T80"/>
    <mergeCell ref="U80:V80"/>
    <mergeCell ref="W80:X80"/>
    <mergeCell ref="Y80:Z80"/>
    <mergeCell ref="AA80:AB80"/>
    <mergeCell ref="AC80:AD80"/>
    <mergeCell ref="AG80:AH80"/>
    <mergeCell ref="AI78:AL78"/>
    <mergeCell ref="AM78:AO78"/>
    <mergeCell ref="AP78:AU78"/>
    <mergeCell ref="AV78:AX78"/>
    <mergeCell ref="BC78:BE78"/>
    <mergeCell ref="S78:T78"/>
    <mergeCell ref="U78:V78"/>
    <mergeCell ref="W78:X78"/>
    <mergeCell ref="Y78:Z78"/>
    <mergeCell ref="AA78:AB78"/>
    <mergeCell ref="AC78:AD78"/>
    <mergeCell ref="AG78:AH78"/>
    <mergeCell ref="B78:C78"/>
    <mergeCell ref="D78:F78"/>
    <mergeCell ref="G78:J78"/>
    <mergeCell ref="K78:L78"/>
    <mergeCell ref="M78:N78"/>
    <mergeCell ref="O78:P78"/>
    <mergeCell ref="Q78:R78"/>
    <mergeCell ref="AI79:AL79"/>
    <mergeCell ref="AM79:AO79"/>
    <mergeCell ref="AP79:AU79"/>
    <mergeCell ref="AV79:AX79"/>
    <mergeCell ref="BC79:BE79"/>
    <mergeCell ref="AP80:AU80"/>
    <mergeCell ref="AV80:AX80"/>
    <mergeCell ref="BC80:BE80"/>
    <mergeCell ref="S79:T79"/>
    <mergeCell ref="U79:V79"/>
    <mergeCell ref="W79:X79"/>
    <mergeCell ref="Y79:Z79"/>
    <mergeCell ref="AA79:AB79"/>
    <mergeCell ref="AC79:AD79"/>
    <mergeCell ref="AG79:AH79"/>
    <mergeCell ref="B79:C79"/>
    <mergeCell ref="D79:F79"/>
    <mergeCell ref="G79:J79"/>
    <mergeCell ref="K79:L79"/>
    <mergeCell ref="M79:N79"/>
    <mergeCell ref="O79:P79"/>
    <mergeCell ref="Q79:R79"/>
    <mergeCell ref="B80:C80"/>
    <mergeCell ref="D80:F80"/>
    <mergeCell ref="G80:J80"/>
    <mergeCell ref="K80:L80"/>
    <mergeCell ref="M80:N80"/>
    <mergeCell ref="O80:P80"/>
    <mergeCell ref="Q80:R80"/>
    <mergeCell ref="AI83:AL83"/>
    <mergeCell ref="AM83:AO83"/>
    <mergeCell ref="S83:T83"/>
    <mergeCell ref="U83:V83"/>
    <mergeCell ref="W83:X83"/>
    <mergeCell ref="Y83:Z83"/>
    <mergeCell ref="AA83:AB83"/>
    <mergeCell ref="AC83:AD83"/>
    <mergeCell ref="AG83:AH83"/>
    <mergeCell ref="AI81:AL81"/>
    <mergeCell ref="AM81:AO81"/>
    <mergeCell ref="AP81:AU81"/>
    <mergeCell ref="AV81:AX81"/>
    <mergeCell ref="BC81:BE81"/>
    <mergeCell ref="S81:T81"/>
    <mergeCell ref="U81:V81"/>
    <mergeCell ref="W81:X81"/>
    <mergeCell ref="Y81:Z81"/>
    <mergeCell ref="AA81:AB81"/>
    <mergeCell ref="AC81:AD81"/>
    <mergeCell ref="AG81:AH81"/>
    <mergeCell ref="B81:C81"/>
    <mergeCell ref="D81:F81"/>
    <mergeCell ref="G81:J81"/>
    <mergeCell ref="K81:L81"/>
    <mergeCell ref="M81:N81"/>
    <mergeCell ref="O81:P81"/>
    <mergeCell ref="Q81:R81"/>
    <mergeCell ref="AI82:AL82"/>
    <mergeCell ref="AM82:AO82"/>
    <mergeCell ref="AP82:AU82"/>
    <mergeCell ref="AV82:AX82"/>
    <mergeCell ref="BC82:BE82"/>
    <mergeCell ref="AP83:AU83"/>
    <mergeCell ref="AV83:AX83"/>
    <mergeCell ref="BC83:BE83"/>
    <mergeCell ref="S82:T82"/>
    <mergeCell ref="U82:V82"/>
    <mergeCell ref="W82:X82"/>
    <mergeCell ref="Y82:Z82"/>
    <mergeCell ref="AA82:AB82"/>
    <mergeCell ref="AC82:AD82"/>
    <mergeCell ref="AG82:AH82"/>
    <mergeCell ref="B82:C82"/>
    <mergeCell ref="D82:F82"/>
    <mergeCell ref="G82:J82"/>
    <mergeCell ref="K82:L82"/>
    <mergeCell ref="M82:N82"/>
    <mergeCell ref="O82:P82"/>
    <mergeCell ref="Q82:R82"/>
    <mergeCell ref="B83:C83"/>
    <mergeCell ref="D83:F83"/>
    <mergeCell ref="G83:J83"/>
    <mergeCell ref="K83:L83"/>
    <mergeCell ref="M83:N83"/>
    <mergeCell ref="O83:P83"/>
    <mergeCell ref="Q83:R83"/>
    <mergeCell ref="AI86:AL86"/>
    <mergeCell ref="AM86:AO86"/>
    <mergeCell ref="S86:T86"/>
    <mergeCell ref="U86:V86"/>
    <mergeCell ref="W86:X86"/>
    <mergeCell ref="Y86:Z86"/>
    <mergeCell ref="AA86:AB86"/>
    <mergeCell ref="AC86:AD86"/>
    <mergeCell ref="AG86:AH86"/>
    <mergeCell ref="AI84:AL84"/>
    <mergeCell ref="AM84:AO84"/>
    <mergeCell ref="AP84:AU84"/>
    <mergeCell ref="AV84:AX84"/>
    <mergeCell ref="BC84:BE84"/>
    <mergeCell ref="S84:T84"/>
    <mergeCell ref="U84:V84"/>
    <mergeCell ref="W84:X84"/>
    <mergeCell ref="Y84:Z84"/>
    <mergeCell ref="AA84:AB84"/>
    <mergeCell ref="AC84:AD84"/>
    <mergeCell ref="AG84:AH84"/>
    <mergeCell ref="B84:C84"/>
    <mergeCell ref="D84:F84"/>
    <mergeCell ref="G84:J84"/>
    <mergeCell ref="K84:L84"/>
    <mergeCell ref="M84:N84"/>
    <mergeCell ref="O84:P84"/>
    <mergeCell ref="Q84:R84"/>
    <mergeCell ref="AI85:AL85"/>
    <mergeCell ref="AM85:AO85"/>
    <mergeCell ref="AP85:AU85"/>
    <mergeCell ref="AV85:AX85"/>
    <mergeCell ref="BC85:BE85"/>
    <mergeCell ref="AP86:AU86"/>
    <mergeCell ref="AV86:AX86"/>
    <mergeCell ref="BC86:BE86"/>
    <mergeCell ref="S85:T85"/>
    <mergeCell ref="U85:V85"/>
    <mergeCell ref="W85:X85"/>
    <mergeCell ref="Y85:Z85"/>
    <mergeCell ref="AA85:AB85"/>
    <mergeCell ref="AC85:AD85"/>
    <mergeCell ref="AG85:AH85"/>
    <mergeCell ref="B85:C85"/>
    <mergeCell ref="D85:F85"/>
    <mergeCell ref="G85:J85"/>
    <mergeCell ref="K85:L85"/>
    <mergeCell ref="M85:N85"/>
    <mergeCell ref="O85:P85"/>
    <mergeCell ref="Q85:R85"/>
    <mergeCell ref="B86:C86"/>
    <mergeCell ref="D86:F86"/>
    <mergeCell ref="G86:J86"/>
    <mergeCell ref="K86:L86"/>
    <mergeCell ref="M86:N86"/>
    <mergeCell ref="O86:P86"/>
    <mergeCell ref="Q86:R86"/>
    <mergeCell ref="AI89:AL89"/>
    <mergeCell ref="AM89:AO89"/>
    <mergeCell ref="S89:T89"/>
    <mergeCell ref="U89:V89"/>
    <mergeCell ref="W89:X89"/>
    <mergeCell ref="Y89:Z89"/>
    <mergeCell ref="AA89:AB89"/>
    <mergeCell ref="AC89:AD89"/>
    <mergeCell ref="AG89:AH89"/>
    <mergeCell ref="AI87:AL87"/>
    <mergeCell ref="AM87:AO87"/>
    <mergeCell ref="AP87:AU87"/>
    <mergeCell ref="AV87:AX87"/>
    <mergeCell ref="BC87:BE87"/>
    <mergeCell ref="S87:T87"/>
    <mergeCell ref="U87:V87"/>
    <mergeCell ref="W87:X87"/>
    <mergeCell ref="Y87:Z87"/>
    <mergeCell ref="AA87:AB87"/>
    <mergeCell ref="AC87:AD87"/>
    <mergeCell ref="AG87:AH87"/>
    <mergeCell ref="B87:C87"/>
    <mergeCell ref="D87:F87"/>
    <mergeCell ref="G87:J87"/>
    <mergeCell ref="K87:L87"/>
    <mergeCell ref="M87:N87"/>
    <mergeCell ref="O87:P87"/>
    <mergeCell ref="Q87:R87"/>
    <mergeCell ref="AI88:AL88"/>
    <mergeCell ref="AM88:AO88"/>
    <mergeCell ref="AP88:AU88"/>
    <mergeCell ref="AV88:AX88"/>
    <mergeCell ref="BC88:BE88"/>
    <mergeCell ref="AP89:AU89"/>
    <mergeCell ref="AV89:AX89"/>
    <mergeCell ref="BC89:BE89"/>
    <mergeCell ref="S88:T88"/>
    <mergeCell ref="U88:V88"/>
    <mergeCell ref="W88:X88"/>
    <mergeCell ref="Y88:Z88"/>
    <mergeCell ref="AA88:AB88"/>
    <mergeCell ref="AC88:AD88"/>
    <mergeCell ref="AG88:AH88"/>
    <mergeCell ref="B88:C88"/>
    <mergeCell ref="D88:F88"/>
    <mergeCell ref="G88:J88"/>
    <mergeCell ref="K88:L88"/>
    <mergeCell ref="M88:N88"/>
    <mergeCell ref="O88:P88"/>
    <mergeCell ref="Q88:R88"/>
    <mergeCell ref="B89:C89"/>
    <mergeCell ref="D89:F89"/>
    <mergeCell ref="G89:J89"/>
    <mergeCell ref="K89:L89"/>
    <mergeCell ref="M89:N89"/>
    <mergeCell ref="O89:P89"/>
    <mergeCell ref="Q89:R89"/>
    <mergeCell ref="AI92:AL92"/>
    <mergeCell ref="AM92:AO92"/>
    <mergeCell ref="S92:T92"/>
    <mergeCell ref="U92:V92"/>
    <mergeCell ref="W92:X92"/>
    <mergeCell ref="Y92:Z92"/>
    <mergeCell ref="AA92:AB92"/>
    <mergeCell ref="AC92:AD92"/>
    <mergeCell ref="AG92:AH92"/>
    <mergeCell ref="AI90:AL90"/>
    <mergeCell ref="AM90:AO90"/>
    <mergeCell ref="AP90:AU90"/>
    <mergeCell ref="AV90:AX90"/>
    <mergeCell ref="BC90:BE90"/>
    <mergeCell ref="S90:T90"/>
    <mergeCell ref="U90:V90"/>
    <mergeCell ref="W90:X90"/>
    <mergeCell ref="Y90:Z90"/>
    <mergeCell ref="AA90:AB90"/>
    <mergeCell ref="AC90:AD90"/>
    <mergeCell ref="AG90:AH90"/>
    <mergeCell ref="B90:C90"/>
    <mergeCell ref="D90:F90"/>
    <mergeCell ref="G90:J90"/>
    <mergeCell ref="K90:L90"/>
    <mergeCell ref="M90:N90"/>
    <mergeCell ref="O90:P90"/>
    <mergeCell ref="Q90:R90"/>
    <mergeCell ref="AI91:AL91"/>
    <mergeCell ref="AM91:AO91"/>
    <mergeCell ref="AP91:AU91"/>
    <mergeCell ref="AV91:AX91"/>
    <mergeCell ref="BC91:BE91"/>
    <mergeCell ref="AP92:AU92"/>
    <mergeCell ref="AV92:AX92"/>
    <mergeCell ref="BC92:BE92"/>
    <mergeCell ref="S91:T91"/>
    <mergeCell ref="U91:V91"/>
    <mergeCell ref="W91:X91"/>
    <mergeCell ref="Y91:Z91"/>
    <mergeCell ref="AA91:AB91"/>
    <mergeCell ref="AC91:AD91"/>
    <mergeCell ref="AG91:AH91"/>
    <mergeCell ref="B91:C91"/>
    <mergeCell ref="D91:F91"/>
    <mergeCell ref="G91:J91"/>
    <mergeCell ref="K91:L91"/>
    <mergeCell ref="M91:N91"/>
    <mergeCell ref="O91:P91"/>
    <mergeCell ref="Q91:R91"/>
    <mergeCell ref="B92:C92"/>
    <mergeCell ref="D92:F92"/>
    <mergeCell ref="G92:J92"/>
    <mergeCell ref="K92:L92"/>
    <mergeCell ref="M92:N92"/>
    <mergeCell ref="O92:P92"/>
    <mergeCell ref="Q92:R92"/>
    <mergeCell ref="AI95:AL95"/>
    <mergeCell ref="AM95:AO95"/>
    <mergeCell ref="S95:T95"/>
    <mergeCell ref="U95:V95"/>
    <mergeCell ref="W95:X95"/>
    <mergeCell ref="Y95:Z95"/>
    <mergeCell ref="AA95:AB95"/>
    <mergeCell ref="AC95:AD95"/>
    <mergeCell ref="AG95:AH95"/>
    <mergeCell ref="AI93:AL93"/>
    <mergeCell ref="AM93:AO93"/>
    <mergeCell ref="AP93:AU93"/>
    <mergeCell ref="AV93:AX93"/>
    <mergeCell ref="BC93:BE93"/>
    <mergeCell ref="S93:T93"/>
    <mergeCell ref="U93:V93"/>
    <mergeCell ref="W93:X93"/>
    <mergeCell ref="Y93:Z93"/>
    <mergeCell ref="AA93:AB93"/>
    <mergeCell ref="AC93:AD93"/>
    <mergeCell ref="AG93:AH93"/>
    <mergeCell ref="B93:C93"/>
    <mergeCell ref="D93:F93"/>
    <mergeCell ref="G93:J93"/>
    <mergeCell ref="K93:L93"/>
    <mergeCell ref="M93:N93"/>
    <mergeCell ref="O93:P93"/>
    <mergeCell ref="Q93:R93"/>
    <mergeCell ref="AI94:AL94"/>
    <mergeCell ref="AM94:AO94"/>
    <mergeCell ref="AP94:AU94"/>
    <mergeCell ref="AV94:AX94"/>
    <mergeCell ref="BC94:BE94"/>
    <mergeCell ref="AP95:AU95"/>
    <mergeCell ref="AV95:AX95"/>
    <mergeCell ref="BC95:BE95"/>
    <mergeCell ref="S94:T94"/>
    <mergeCell ref="U94:V94"/>
    <mergeCell ref="W94:X94"/>
    <mergeCell ref="Y94:Z94"/>
    <mergeCell ref="AA94:AB94"/>
    <mergeCell ref="AC94:AD94"/>
    <mergeCell ref="AG94:AH94"/>
    <mergeCell ref="B94:C94"/>
    <mergeCell ref="D94:F94"/>
    <mergeCell ref="G94:J94"/>
    <mergeCell ref="K94:L94"/>
    <mergeCell ref="M94:N94"/>
    <mergeCell ref="O94:P94"/>
    <mergeCell ref="Q94:R94"/>
    <mergeCell ref="B95:C95"/>
    <mergeCell ref="D95:F95"/>
    <mergeCell ref="G95:J95"/>
    <mergeCell ref="K95:L95"/>
    <mergeCell ref="M95:N95"/>
    <mergeCell ref="O95:P95"/>
    <mergeCell ref="Q95:R95"/>
    <mergeCell ref="AI98:AL98"/>
    <mergeCell ref="AM98:AO98"/>
    <mergeCell ref="S98:T98"/>
    <mergeCell ref="U98:V98"/>
    <mergeCell ref="W98:X98"/>
    <mergeCell ref="Y98:Z98"/>
    <mergeCell ref="AA98:AB98"/>
    <mergeCell ref="AC98:AD98"/>
    <mergeCell ref="AG98:AH98"/>
    <mergeCell ref="AI96:AL96"/>
    <mergeCell ref="AM96:AO96"/>
    <mergeCell ref="AP96:AU96"/>
    <mergeCell ref="AV96:AX96"/>
    <mergeCell ref="BC96:BE96"/>
    <mergeCell ref="S96:T96"/>
    <mergeCell ref="U96:V96"/>
    <mergeCell ref="W96:X96"/>
    <mergeCell ref="Y96:Z96"/>
    <mergeCell ref="AA96:AB96"/>
    <mergeCell ref="AC96:AD96"/>
    <mergeCell ref="AG96:AH96"/>
    <mergeCell ref="B96:C96"/>
    <mergeCell ref="D96:F96"/>
    <mergeCell ref="G96:J96"/>
    <mergeCell ref="K96:L96"/>
    <mergeCell ref="M96:N96"/>
    <mergeCell ref="O96:P96"/>
    <mergeCell ref="Q96:R96"/>
    <mergeCell ref="AI97:AL97"/>
    <mergeCell ref="AM97:AO97"/>
    <mergeCell ref="AP97:AU97"/>
    <mergeCell ref="AV97:AX97"/>
    <mergeCell ref="BC97:BE97"/>
    <mergeCell ref="AP98:AU98"/>
    <mergeCell ref="AV98:AX98"/>
    <mergeCell ref="BC98:BE98"/>
    <mergeCell ref="S97:T97"/>
    <mergeCell ref="U97:V97"/>
    <mergeCell ref="W97:X97"/>
    <mergeCell ref="Y97:Z97"/>
    <mergeCell ref="AA97:AB97"/>
    <mergeCell ref="AC97:AD97"/>
    <mergeCell ref="AG97:AH97"/>
    <mergeCell ref="B97:C97"/>
    <mergeCell ref="D97:F97"/>
    <mergeCell ref="G97:J97"/>
    <mergeCell ref="K97:L97"/>
    <mergeCell ref="M97:N97"/>
    <mergeCell ref="O97:P97"/>
    <mergeCell ref="Q97:R97"/>
    <mergeCell ref="B98:C98"/>
    <mergeCell ref="D98:F98"/>
    <mergeCell ref="G98:J98"/>
    <mergeCell ref="K98:L98"/>
    <mergeCell ref="M98:N98"/>
    <mergeCell ref="O98:P98"/>
    <mergeCell ref="Q98:R98"/>
    <mergeCell ref="AI101:AL101"/>
    <mergeCell ref="AM101:AO101"/>
    <mergeCell ref="S101:T101"/>
    <mergeCell ref="U101:V101"/>
    <mergeCell ref="W101:X101"/>
    <mergeCell ref="Y101:Z101"/>
    <mergeCell ref="AA101:AB101"/>
    <mergeCell ref="AC101:AD101"/>
    <mergeCell ref="AG101:AH101"/>
    <mergeCell ref="AI99:AL99"/>
    <mergeCell ref="AM99:AO99"/>
    <mergeCell ref="AP99:AU99"/>
    <mergeCell ref="AV99:AX99"/>
    <mergeCell ref="BC99:BE99"/>
    <mergeCell ref="S99:T99"/>
    <mergeCell ref="U99:V99"/>
    <mergeCell ref="W99:X99"/>
    <mergeCell ref="Y99:Z99"/>
    <mergeCell ref="AA99:AB99"/>
    <mergeCell ref="AC99:AD99"/>
    <mergeCell ref="AG99:AH99"/>
    <mergeCell ref="B99:C99"/>
    <mergeCell ref="D99:F99"/>
    <mergeCell ref="G99:J99"/>
    <mergeCell ref="K99:L99"/>
    <mergeCell ref="M99:N99"/>
    <mergeCell ref="O99:P99"/>
    <mergeCell ref="Q99:R99"/>
    <mergeCell ref="AI100:AL100"/>
    <mergeCell ref="AM100:AO100"/>
    <mergeCell ref="AP100:AU100"/>
    <mergeCell ref="AV100:AX100"/>
    <mergeCell ref="BC100:BE100"/>
    <mergeCell ref="AP101:AU101"/>
    <mergeCell ref="AV101:AX101"/>
    <mergeCell ref="BC101:BE101"/>
    <mergeCell ref="S100:T100"/>
    <mergeCell ref="U100:V100"/>
    <mergeCell ref="W100:X100"/>
    <mergeCell ref="Y100:Z100"/>
    <mergeCell ref="AA100:AB100"/>
    <mergeCell ref="AC100:AD100"/>
    <mergeCell ref="AG100:AH100"/>
    <mergeCell ref="B100:C100"/>
    <mergeCell ref="D100:F100"/>
    <mergeCell ref="G100:J100"/>
    <mergeCell ref="K100:L100"/>
    <mergeCell ref="M100:N100"/>
    <mergeCell ref="O100:P100"/>
    <mergeCell ref="Q100:R100"/>
    <mergeCell ref="B101:C101"/>
    <mergeCell ref="D101:F101"/>
    <mergeCell ref="G101:J101"/>
    <mergeCell ref="K101:L101"/>
    <mergeCell ref="M101:N101"/>
    <mergeCell ref="O101:P101"/>
    <mergeCell ref="Q101:R101"/>
    <mergeCell ref="AI104:AL104"/>
    <mergeCell ref="AM104:AO104"/>
    <mergeCell ref="S104:T104"/>
    <mergeCell ref="U104:V104"/>
    <mergeCell ref="W104:X104"/>
    <mergeCell ref="Y104:Z104"/>
    <mergeCell ref="AA104:AB104"/>
    <mergeCell ref="AC104:AD104"/>
    <mergeCell ref="AG104:AH104"/>
    <mergeCell ref="AI102:AL102"/>
    <mergeCell ref="AM102:AO102"/>
    <mergeCell ref="AP102:AU102"/>
    <mergeCell ref="AV102:AX102"/>
    <mergeCell ref="BC102:BE102"/>
    <mergeCell ref="S102:T102"/>
    <mergeCell ref="U102:V102"/>
    <mergeCell ref="W102:X102"/>
    <mergeCell ref="Y102:Z102"/>
    <mergeCell ref="AA102:AB102"/>
    <mergeCell ref="AC102:AD102"/>
    <mergeCell ref="AG102:AH102"/>
    <mergeCell ref="B102:C102"/>
    <mergeCell ref="D102:F102"/>
    <mergeCell ref="G102:J102"/>
    <mergeCell ref="K102:L102"/>
    <mergeCell ref="M102:N102"/>
    <mergeCell ref="O102:P102"/>
    <mergeCell ref="Q102:R102"/>
    <mergeCell ref="AI103:AL103"/>
    <mergeCell ref="AM103:AO103"/>
    <mergeCell ref="AP103:AU103"/>
    <mergeCell ref="AV103:AX103"/>
    <mergeCell ref="BC103:BE103"/>
    <mergeCell ref="AP104:AU104"/>
    <mergeCell ref="AV104:AX104"/>
    <mergeCell ref="BC104:BE104"/>
    <mergeCell ref="S103:T103"/>
    <mergeCell ref="U103:V103"/>
    <mergeCell ref="W103:X103"/>
    <mergeCell ref="Y103:Z103"/>
    <mergeCell ref="AA103:AB103"/>
    <mergeCell ref="AC103:AD103"/>
    <mergeCell ref="AG103:AH103"/>
    <mergeCell ref="B103:C103"/>
    <mergeCell ref="D103:F103"/>
    <mergeCell ref="G103:J103"/>
    <mergeCell ref="K103:L103"/>
    <mergeCell ref="M103:N103"/>
    <mergeCell ref="O103:P103"/>
    <mergeCell ref="Q103:R103"/>
    <mergeCell ref="B104:C104"/>
    <mergeCell ref="D104:F104"/>
    <mergeCell ref="G104:J104"/>
    <mergeCell ref="K104:L104"/>
    <mergeCell ref="M104:N104"/>
    <mergeCell ref="O104:P104"/>
    <mergeCell ref="Q104:R104"/>
    <mergeCell ref="AI107:AL107"/>
    <mergeCell ref="AM107:AO107"/>
    <mergeCell ref="S107:T107"/>
    <mergeCell ref="U107:V107"/>
    <mergeCell ref="W107:X107"/>
    <mergeCell ref="Y107:Z107"/>
    <mergeCell ref="AA107:AB107"/>
    <mergeCell ref="AC107:AD107"/>
    <mergeCell ref="AG107:AH107"/>
    <mergeCell ref="AI105:AL105"/>
    <mergeCell ref="AM105:AO105"/>
    <mergeCell ref="AP105:AU105"/>
    <mergeCell ref="AV105:AX105"/>
    <mergeCell ref="BC105:BE105"/>
    <mergeCell ref="S105:T105"/>
    <mergeCell ref="U105:V105"/>
    <mergeCell ref="W105:X105"/>
    <mergeCell ref="Y105:Z105"/>
    <mergeCell ref="AA105:AB105"/>
    <mergeCell ref="AC105:AD105"/>
    <mergeCell ref="AG105:AH105"/>
    <mergeCell ref="B105:C105"/>
    <mergeCell ref="D105:F105"/>
    <mergeCell ref="G105:J105"/>
    <mergeCell ref="K105:L105"/>
    <mergeCell ref="M105:N105"/>
    <mergeCell ref="O105:P105"/>
    <mergeCell ref="Q105:R105"/>
    <mergeCell ref="AI106:AL106"/>
    <mergeCell ref="AM106:AO106"/>
    <mergeCell ref="AP106:AU106"/>
    <mergeCell ref="AV106:AX106"/>
    <mergeCell ref="BC106:BE106"/>
    <mergeCell ref="AP107:AU107"/>
    <mergeCell ref="AV107:AX107"/>
    <mergeCell ref="BC107:BE107"/>
    <mergeCell ref="S106:T106"/>
    <mergeCell ref="U106:V106"/>
    <mergeCell ref="W106:X106"/>
    <mergeCell ref="Y106:Z106"/>
    <mergeCell ref="AA106:AB106"/>
    <mergeCell ref="AC106:AD106"/>
    <mergeCell ref="AG106:AH106"/>
    <mergeCell ref="B106:C106"/>
    <mergeCell ref="D106:F106"/>
    <mergeCell ref="G106:J106"/>
    <mergeCell ref="K106:L106"/>
    <mergeCell ref="M106:N106"/>
    <mergeCell ref="O106:P106"/>
    <mergeCell ref="Q106:R106"/>
    <mergeCell ref="B107:C107"/>
    <mergeCell ref="D107:F107"/>
    <mergeCell ref="G107:J107"/>
    <mergeCell ref="K107:L107"/>
    <mergeCell ref="M107:N107"/>
    <mergeCell ref="O107:P107"/>
    <mergeCell ref="Q107:R107"/>
    <mergeCell ref="AI110:AL110"/>
    <mergeCell ref="AM110:AO110"/>
    <mergeCell ref="S110:T110"/>
    <mergeCell ref="U110:V110"/>
    <mergeCell ref="W110:X110"/>
    <mergeCell ref="Y110:Z110"/>
    <mergeCell ref="AA110:AB110"/>
    <mergeCell ref="AC110:AD110"/>
    <mergeCell ref="AG110:AH110"/>
    <mergeCell ref="AI108:AL108"/>
    <mergeCell ref="AM108:AO108"/>
    <mergeCell ref="AP108:AU108"/>
    <mergeCell ref="AV108:AX108"/>
    <mergeCell ref="BC108:BE108"/>
    <mergeCell ref="S108:T108"/>
    <mergeCell ref="U108:V108"/>
    <mergeCell ref="W108:X108"/>
    <mergeCell ref="Y108:Z108"/>
    <mergeCell ref="AA108:AB108"/>
    <mergeCell ref="AC108:AD108"/>
    <mergeCell ref="AG108:AH108"/>
    <mergeCell ref="B108:C108"/>
    <mergeCell ref="D108:F108"/>
    <mergeCell ref="G108:J108"/>
    <mergeCell ref="K108:L108"/>
    <mergeCell ref="M108:N108"/>
    <mergeCell ref="O108:P108"/>
    <mergeCell ref="Q108:R108"/>
    <mergeCell ref="AI109:AL109"/>
    <mergeCell ref="AM109:AO109"/>
    <mergeCell ref="AP109:AU109"/>
    <mergeCell ref="AV109:AX109"/>
    <mergeCell ref="BC109:BE109"/>
    <mergeCell ref="AP110:AU110"/>
    <mergeCell ref="AV110:AX110"/>
    <mergeCell ref="BC110:BE110"/>
    <mergeCell ref="S109:T109"/>
    <mergeCell ref="U109:V109"/>
    <mergeCell ref="W109:X109"/>
    <mergeCell ref="Y109:Z109"/>
    <mergeCell ref="AA109:AB109"/>
    <mergeCell ref="AC109:AD109"/>
    <mergeCell ref="AG109:AH109"/>
    <mergeCell ref="B109:C109"/>
    <mergeCell ref="D109:F109"/>
    <mergeCell ref="G109:J109"/>
    <mergeCell ref="K109:L109"/>
    <mergeCell ref="M109:N109"/>
    <mergeCell ref="O109:P109"/>
    <mergeCell ref="Q109:R109"/>
    <mergeCell ref="B110:C110"/>
    <mergeCell ref="D110:F110"/>
    <mergeCell ref="G110:J110"/>
    <mergeCell ref="K110:L110"/>
    <mergeCell ref="M110:N110"/>
    <mergeCell ref="O110:P110"/>
    <mergeCell ref="Q110:R110"/>
    <mergeCell ref="AI113:AL113"/>
    <mergeCell ref="AM113:AO113"/>
    <mergeCell ref="S113:T113"/>
    <mergeCell ref="U113:V113"/>
    <mergeCell ref="W113:X113"/>
    <mergeCell ref="Y113:Z113"/>
    <mergeCell ref="AA113:AB113"/>
    <mergeCell ref="AC113:AD113"/>
    <mergeCell ref="AG113:AH113"/>
    <mergeCell ref="AI111:AL111"/>
    <mergeCell ref="AM111:AO111"/>
    <mergeCell ref="AP111:AU111"/>
    <mergeCell ref="AV111:AX111"/>
    <mergeCell ref="BC111:BE111"/>
    <mergeCell ref="S111:T111"/>
    <mergeCell ref="U111:V111"/>
    <mergeCell ref="W111:X111"/>
    <mergeCell ref="Y111:Z111"/>
    <mergeCell ref="AA111:AB111"/>
    <mergeCell ref="AC111:AD111"/>
    <mergeCell ref="AG111:AH111"/>
    <mergeCell ref="B111:C111"/>
    <mergeCell ref="D111:F111"/>
    <mergeCell ref="G111:J111"/>
    <mergeCell ref="K111:L111"/>
    <mergeCell ref="M111:N111"/>
    <mergeCell ref="O111:P111"/>
    <mergeCell ref="Q111:R111"/>
    <mergeCell ref="AI112:AL112"/>
    <mergeCell ref="AM112:AO112"/>
    <mergeCell ref="AP112:AU112"/>
    <mergeCell ref="AV112:AX112"/>
    <mergeCell ref="BC112:BE112"/>
    <mergeCell ref="AP113:AU113"/>
    <mergeCell ref="AV113:AX113"/>
    <mergeCell ref="BC113:BE113"/>
    <mergeCell ref="S112:T112"/>
    <mergeCell ref="U112:V112"/>
    <mergeCell ref="W112:X112"/>
    <mergeCell ref="Y112:Z112"/>
    <mergeCell ref="AA112:AB112"/>
    <mergeCell ref="AC112:AD112"/>
    <mergeCell ref="AG112:AH112"/>
    <mergeCell ref="B112:C112"/>
    <mergeCell ref="D112:F112"/>
    <mergeCell ref="G112:J112"/>
    <mergeCell ref="K112:L112"/>
    <mergeCell ref="M112:N112"/>
    <mergeCell ref="O112:P112"/>
    <mergeCell ref="Q112:R112"/>
    <mergeCell ref="B113:C113"/>
    <mergeCell ref="D113:F113"/>
    <mergeCell ref="G113:J113"/>
    <mergeCell ref="K113:L113"/>
    <mergeCell ref="M113:N113"/>
    <mergeCell ref="O113:P113"/>
    <mergeCell ref="Q113:R113"/>
    <mergeCell ref="AI116:AL116"/>
    <mergeCell ref="AM116:AO116"/>
    <mergeCell ref="S116:T116"/>
    <mergeCell ref="U116:V116"/>
    <mergeCell ref="W116:X116"/>
    <mergeCell ref="Y116:Z116"/>
    <mergeCell ref="AA116:AB116"/>
    <mergeCell ref="AC116:AD116"/>
    <mergeCell ref="AG116:AH116"/>
    <mergeCell ref="AI114:AL114"/>
    <mergeCell ref="AM114:AO114"/>
    <mergeCell ref="AP114:AU114"/>
    <mergeCell ref="AV114:AX114"/>
    <mergeCell ref="BC114:BE114"/>
    <mergeCell ref="S114:T114"/>
    <mergeCell ref="U114:V114"/>
    <mergeCell ref="W114:X114"/>
    <mergeCell ref="Y114:Z114"/>
    <mergeCell ref="AA114:AB114"/>
    <mergeCell ref="AC114:AD114"/>
    <mergeCell ref="AG114:AH114"/>
    <mergeCell ref="B114:C114"/>
    <mergeCell ref="D114:F114"/>
    <mergeCell ref="G114:J114"/>
    <mergeCell ref="K114:L114"/>
    <mergeCell ref="M114:N114"/>
    <mergeCell ref="O114:P114"/>
    <mergeCell ref="Q114:R114"/>
    <mergeCell ref="AI115:AL115"/>
    <mergeCell ref="AM115:AO115"/>
    <mergeCell ref="AP115:AU115"/>
    <mergeCell ref="AV115:AX115"/>
    <mergeCell ref="BC115:BE115"/>
    <mergeCell ref="AP116:AU116"/>
    <mergeCell ref="AV116:AX116"/>
    <mergeCell ref="BC116:BE116"/>
    <mergeCell ref="S115:T115"/>
    <mergeCell ref="U115:V115"/>
    <mergeCell ref="W115:X115"/>
    <mergeCell ref="Y115:Z115"/>
    <mergeCell ref="AA115:AB115"/>
    <mergeCell ref="AC115:AD115"/>
    <mergeCell ref="AG115:AH115"/>
    <mergeCell ref="B115:C115"/>
    <mergeCell ref="D115:F115"/>
    <mergeCell ref="G115:J115"/>
    <mergeCell ref="K115:L115"/>
    <mergeCell ref="M115:N115"/>
    <mergeCell ref="O115:P115"/>
    <mergeCell ref="Q115:R115"/>
    <mergeCell ref="B116:C116"/>
    <mergeCell ref="D116:F116"/>
    <mergeCell ref="G116:J116"/>
    <mergeCell ref="K116:L116"/>
    <mergeCell ref="M116:N116"/>
    <mergeCell ref="O116:P116"/>
    <mergeCell ref="Q116:R116"/>
    <mergeCell ref="AI119:AL119"/>
    <mergeCell ref="AM119:AO119"/>
    <mergeCell ref="S119:T119"/>
    <mergeCell ref="U119:V119"/>
    <mergeCell ref="W119:X119"/>
    <mergeCell ref="Y119:Z119"/>
    <mergeCell ref="AA119:AB119"/>
    <mergeCell ref="AC119:AD119"/>
    <mergeCell ref="AG119:AH119"/>
    <mergeCell ref="AI117:AL117"/>
    <mergeCell ref="AM117:AO117"/>
    <mergeCell ref="AP117:AU117"/>
    <mergeCell ref="AV117:AX117"/>
    <mergeCell ref="BC117:BE117"/>
    <mergeCell ref="S117:T117"/>
    <mergeCell ref="U117:V117"/>
    <mergeCell ref="W117:X117"/>
    <mergeCell ref="Y117:Z117"/>
    <mergeCell ref="AA117:AB117"/>
    <mergeCell ref="AC117:AD117"/>
    <mergeCell ref="AG117:AH117"/>
    <mergeCell ref="B117:C117"/>
    <mergeCell ref="D117:F117"/>
    <mergeCell ref="G117:J117"/>
    <mergeCell ref="K117:L117"/>
    <mergeCell ref="M117:N117"/>
    <mergeCell ref="O117:P117"/>
    <mergeCell ref="Q117:R117"/>
    <mergeCell ref="AI118:AL118"/>
    <mergeCell ref="AM118:AO118"/>
    <mergeCell ref="AP118:AU118"/>
    <mergeCell ref="AV118:AX118"/>
    <mergeCell ref="BC118:BE118"/>
    <mergeCell ref="AP119:AU119"/>
    <mergeCell ref="AV119:AX119"/>
    <mergeCell ref="BC119:BE119"/>
    <mergeCell ref="S118:T118"/>
    <mergeCell ref="U118:V118"/>
    <mergeCell ref="W118:X118"/>
    <mergeCell ref="Y118:Z118"/>
    <mergeCell ref="AA118:AB118"/>
    <mergeCell ref="AC118:AD118"/>
    <mergeCell ref="AG118:AH118"/>
    <mergeCell ref="B118:C118"/>
    <mergeCell ref="D118:F118"/>
    <mergeCell ref="G118:J118"/>
    <mergeCell ref="K118:L118"/>
    <mergeCell ref="M118:N118"/>
    <mergeCell ref="O118:P118"/>
    <mergeCell ref="Q118:R118"/>
    <mergeCell ref="B119:C119"/>
    <mergeCell ref="D119:F119"/>
    <mergeCell ref="G119:J119"/>
    <mergeCell ref="K119:L119"/>
    <mergeCell ref="M119:N119"/>
    <mergeCell ref="O119:P119"/>
    <mergeCell ref="Q119:R119"/>
    <mergeCell ref="AI122:AL122"/>
    <mergeCell ref="AM122:AO122"/>
    <mergeCell ref="S122:T122"/>
    <mergeCell ref="U122:V122"/>
    <mergeCell ref="W122:X122"/>
    <mergeCell ref="Y122:Z122"/>
    <mergeCell ref="AA122:AB122"/>
    <mergeCell ref="AC122:AD122"/>
    <mergeCell ref="AG122:AH122"/>
    <mergeCell ref="AI120:AL120"/>
    <mergeCell ref="AM120:AO120"/>
    <mergeCell ref="AP120:AU120"/>
    <mergeCell ref="AV120:AX120"/>
    <mergeCell ref="BC120:BE120"/>
    <mergeCell ref="S120:T120"/>
    <mergeCell ref="U120:V120"/>
    <mergeCell ref="W120:X120"/>
    <mergeCell ref="Y120:Z120"/>
    <mergeCell ref="AA120:AB120"/>
    <mergeCell ref="AC120:AD120"/>
    <mergeCell ref="AG120:AH120"/>
    <mergeCell ref="B120:C120"/>
    <mergeCell ref="D120:F120"/>
    <mergeCell ref="G120:J120"/>
    <mergeCell ref="K120:L120"/>
    <mergeCell ref="M120:N120"/>
    <mergeCell ref="O120:P120"/>
    <mergeCell ref="Q120:R120"/>
    <mergeCell ref="AI121:AL121"/>
    <mergeCell ref="AM121:AO121"/>
    <mergeCell ref="AP121:AU121"/>
    <mergeCell ref="AV121:AX121"/>
    <mergeCell ref="BC121:BE121"/>
    <mergeCell ref="AP122:AU122"/>
    <mergeCell ref="AV122:AX122"/>
    <mergeCell ref="BC122:BE122"/>
    <mergeCell ref="S121:T121"/>
    <mergeCell ref="U121:V121"/>
    <mergeCell ref="W121:X121"/>
    <mergeCell ref="Y121:Z121"/>
    <mergeCell ref="AA121:AB121"/>
    <mergeCell ref="AC121:AD121"/>
    <mergeCell ref="AG121:AH121"/>
    <mergeCell ref="B121:C121"/>
    <mergeCell ref="D121:F121"/>
    <mergeCell ref="G121:J121"/>
    <mergeCell ref="K121:L121"/>
    <mergeCell ref="M121:N121"/>
    <mergeCell ref="O121:P121"/>
    <mergeCell ref="Q121:R121"/>
    <mergeCell ref="B122:C122"/>
    <mergeCell ref="D122:F122"/>
    <mergeCell ref="G122:J122"/>
    <mergeCell ref="K122:L122"/>
    <mergeCell ref="M122:N122"/>
    <mergeCell ref="O122:P122"/>
    <mergeCell ref="Q122:R122"/>
    <mergeCell ref="AI125:AL125"/>
    <mergeCell ref="AM125:AO125"/>
    <mergeCell ref="S125:T125"/>
    <mergeCell ref="U125:V125"/>
    <mergeCell ref="W125:X125"/>
    <mergeCell ref="Y125:Z125"/>
    <mergeCell ref="AA125:AB125"/>
    <mergeCell ref="AC125:AD125"/>
    <mergeCell ref="AG125:AH125"/>
    <mergeCell ref="AI123:AL123"/>
    <mergeCell ref="AM123:AO123"/>
    <mergeCell ref="AP123:AU123"/>
    <mergeCell ref="AV123:AX123"/>
    <mergeCell ref="BC123:BE123"/>
    <mergeCell ref="S123:T123"/>
    <mergeCell ref="U123:V123"/>
    <mergeCell ref="W123:X123"/>
    <mergeCell ref="Y123:Z123"/>
    <mergeCell ref="AA123:AB123"/>
    <mergeCell ref="AC123:AD123"/>
    <mergeCell ref="AG123:AH123"/>
    <mergeCell ref="B123:C123"/>
    <mergeCell ref="D123:F123"/>
    <mergeCell ref="G123:J123"/>
    <mergeCell ref="K123:L123"/>
    <mergeCell ref="M123:N123"/>
    <mergeCell ref="O123:P123"/>
    <mergeCell ref="Q123:R123"/>
    <mergeCell ref="AI124:AL124"/>
    <mergeCell ref="AM124:AO124"/>
    <mergeCell ref="AP124:AU124"/>
    <mergeCell ref="AV124:AX124"/>
    <mergeCell ref="BC124:BE124"/>
    <mergeCell ref="AP125:AU125"/>
    <mergeCell ref="AV125:AX125"/>
    <mergeCell ref="BC125:BE125"/>
    <mergeCell ref="S124:T124"/>
    <mergeCell ref="U124:V124"/>
    <mergeCell ref="W124:X124"/>
    <mergeCell ref="Y124:Z124"/>
    <mergeCell ref="AA124:AB124"/>
    <mergeCell ref="AC124:AD124"/>
    <mergeCell ref="AG124:AH124"/>
    <mergeCell ref="B124:C124"/>
    <mergeCell ref="D124:F124"/>
    <mergeCell ref="G124:J124"/>
    <mergeCell ref="K124:L124"/>
    <mergeCell ref="M124:N124"/>
    <mergeCell ref="O124:P124"/>
    <mergeCell ref="Q124:R124"/>
    <mergeCell ref="B125:C125"/>
    <mergeCell ref="D125:F125"/>
    <mergeCell ref="G125:J125"/>
    <mergeCell ref="K125:L125"/>
    <mergeCell ref="M125:N125"/>
    <mergeCell ref="O125:P125"/>
    <mergeCell ref="Q125:R125"/>
    <mergeCell ref="AI128:AL128"/>
    <mergeCell ref="AM128:AO128"/>
    <mergeCell ref="S128:T128"/>
    <mergeCell ref="U128:V128"/>
    <mergeCell ref="W128:X128"/>
    <mergeCell ref="Y128:Z128"/>
    <mergeCell ref="AA128:AB128"/>
    <mergeCell ref="AC128:AD128"/>
    <mergeCell ref="AG128:AH128"/>
    <mergeCell ref="AI126:AL126"/>
    <mergeCell ref="AM126:AO126"/>
    <mergeCell ref="AP126:AU126"/>
    <mergeCell ref="AV126:AX126"/>
    <mergeCell ref="BC126:BE126"/>
    <mergeCell ref="S126:T126"/>
    <mergeCell ref="U126:V126"/>
    <mergeCell ref="W126:X126"/>
    <mergeCell ref="Y126:Z126"/>
    <mergeCell ref="AA126:AB126"/>
    <mergeCell ref="AC126:AD126"/>
    <mergeCell ref="AG126:AH126"/>
    <mergeCell ref="B126:C126"/>
    <mergeCell ref="D126:F126"/>
    <mergeCell ref="G126:J126"/>
    <mergeCell ref="K126:L126"/>
    <mergeCell ref="M126:N126"/>
    <mergeCell ref="O126:P126"/>
    <mergeCell ref="Q126:R126"/>
    <mergeCell ref="AI127:AL127"/>
    <mergeCell ref="AM127:AO127"/>
    <mergeCell ref="AP127:AU127"/>
    <mergeCell ref="AV127:AX127"/>
    <mergeCell ref="BC127:BE127"/>
    <mergeCell ref="AP128:AU128"/>
    <mergeCell ref="AV128:AX128"/>
    <mergeCell ref="BC128:BE128"/>
    <mergeCell ref="S127:T127"/>
    <mergeCell ref="U127:V127"/>
    <mergeCell ref="W127:X127"/>
    <mergeCell ref="Y127:Z127"/>
    <mergeCell ref="AA127:AB127"/>
    <mergeCell ref="AC127:AD127"/>
    <mergeCell ref="AG127:AH127"/>
    <mergeCell ref="B127:C127"/>
    <mergeCell ref="D127:F127"/>
    <mergeCell ref="G127:J127"/>
    <mergeCell ref="K127:L127"/>
    <mergeCell ref="M127:N127"/>
    <mergeCell ref="O127:P127"/>
    <mergeCell ref="Q127:R127"/>
    <mergeCell ref="B128:C128"/>
    <mergeCell ref="D128:F128"/>
    <mergeCell ref="G128:J128"/>
    <mergeCell ref="K128:L128"/>
    <mergeCell ref="M128:N128"/>
    <mergeCell ref="O128:P128"/>
    <mergeCell ref="Q128:R128"/>
    <mergeCell ref="AI131:AL131"/>
    <mergeCell ref="AM131:AO131"/>
    <mergeCell ref="S131:T131"/>
    <mergeCell ref="U131:V131"/>
    <mergeCell ref="W131:X131"/>
    <mergeCell ref="Y131:Z131"/>
    <mergeCell ref="AA131:AB131"/>
    <mergeCell ref="AC131:AD131"/>
    <mergeCell ref="AG131:AH131"/>
    <mergeCell ref="AI129:AL129"/>
    <mergeCell ref="AM129:AO129"/>
    <mergeCell ref="AP129:AU129"/>
    <mergeCell ref="AV129:AX129"/>
    <mergeCell ref="BC129:BE129"/>
    <mergeCell ref="S129:T129"/>
    <mergeCell ref="U129:V129"/>
    <mergeCell ref="W129:X129"/>
    <mergeCell ref="Y129:Z129"/>
    <mergeCell ref="AA129:AB129"/>
    <mergeCell ref="AC129:AD129"/>
    <mergeCell ref="AG129:AH129"/>
    <mergeCell ref="B129:C129"/>
    <mergeCell ref="D129:F129"/>
    <mergeCell ref="G129:J129"/>
    <mergeCell ref="K129:L129"/>
    <mergeCell ref="M129:N129"/>
    <mergeCell ref="O129:P129"/>
    <mergeCell ref="Q129:R129"/>
    <mergeCell ref="AI130:AL130"/>
    <mergeCell ref="AM130:AO130"/>
    <mergeCell ref="AP130:AU130"/>
    <mergeCell ref="AV130:AX130"/>
    <mergeCell ref="BC130:BE130"/>
    <mergeCell ref="AP131:AU131"/>
    <mergeCell ref="AV131:AX131"/>
    <mergeCell ref="BC131:BE131"/>
    <mergeCell ref="S130:T130"/>
    <mergeCell ref="U130:V130"/>
    <mergeCell ref="W130:X130"/>
    <mergeCell ref="Y130:Z130"/>
    <mergeCell ref="AA130:AB130"/>
    <mergeCell ref="AC130:AD130"/>
    <mergeCell ref="AG130:AH130"/>
    <mergeCell ref="B130:C130"/>
    <mergeCell ref="D130:F130"/>
    <mergeCell ref="G130:J130"/>
    <mergeCell ref="K130:L130"/>
    <mergeCell ref="M130:N130"/>
    <mergeCell ref="O130:P130"/>
    <mergeCell ref="Q130:R130"/>
    <mergeCell ref="B131:C131"/>
    <mergeCell ref="D131:F131"/>
    <mergeCell ref="G131:J131"/>
    <mergeCell ref="K131:L131"/>
    <mergeCell ref="M131:N131"/>
    <mergeCell ref="O131:P131"/>
    <mergeCell ref="Q131:R131"/>
    <mergeCell ref="AI134:AL134"/>
    <mergeCell ref="AM134:AO134"/>
    <mergeCell ref="S134:T134"/>
    <mergeCell ref="U134:V134"/>
    <mergeCell ref="W134:X134"/>
    <mergeCell ref="Y134:Z134"/>
    <mergeCell ref="AA134:AB134"/>
    <mergeCell ref="AC134:AD134"/>
    <mergeCell ref="AG134:AH134"/>
    <mergeCell ref="AI132:AL132"/>
    <mergeCell ref="AM132:AO132"/>
    <mergeCell ref="AP132:AU132"/>
    <mergeCell ref="AV132:AX132"/>
    <mergeCell ref="BC132:BE132"/>
    <mergeCell ref="S132:T132"/>
    <mergeCell ref="U132:V132"/>
    <mergeCell ref="W132:X132"/>
    <mergeCell ref="Y132:Z132"/>
    <mergeCell ref="AA132:AB132"/>
    <mergeCell ref="AC132:AD132"/>
    <mergeCell ref="AG132:AH132"/>
    <mergeCell ref="B132:C132"/>
    <mergeCell ref="D132:F132"/>
    <mergeCell ref="G132:J132"/>
    <mergeCell ref="K132:L132"/>
    <mergeCell ref="M132:N132"/>
    <mergeCell ref="O132:P132"/>
    <mergeCell ref="Q132:R132"/>
    <mergeCell ref="AI133:AL133"/>
    <mergeCell ref="AM133:AO133"/>
    <mergeCell ref="AP133:AU133"/>
    <mergeCell ref="AV133:AX133"/>
    <mergeCell ref="BC133:BE133"/>
    <mergeCell ref="AP134:AU134"/>
    <mergeCell ref="AV134:AX134"/>
    <mergeCell ref="BC134:BE134"/>
    <mergeCell ref="S133:T133"/>
    <mergeCell ref="U133:V133"/>
    <mergeCell ref="W133:X133"/>
    <mergeCell ref="Y133:Z133"/>
    <mergeCell ref="AA133:AB133"/>
    <mergeCell ref="AC133:AD133"/>
    <mergeCell ref="AG133:AH133"/>
    <mergeCell ref="B133:C133"/>
    <mergeCell ref="D133:F133"/>
    <mergeCell ref="G133:J133"/>
    <mergeCell ref="K133:L133"/>
    <mergeCell ref="M133:N133"/>
    <mergeCell ref="O133:P133"/>
    <mergeCell ref="Q133:R133"/>
    <mergeCell ref="B134:C134"/>
    <mergeCell ref="D134:F134"/>
    <mergeCell ref="G134:J134"/>
    <mergeCell ref="K134:L134"/>
    <mergeCell ref="M134:N134"/>
    <mergeCell ref="O134:P134"/>
    <mergeCell ref="Q134:R134"/>
    <mergeCell ref="AI137:AL137"/>
    <mergeCell ref="AM137:AO137"/>
    <mergeCell ref="S137:T137"/>
    <mergeCell ref="U137:V137"/>
    <mergeCell ref="W137:X137"/>
    <mergeCell ref="Y137:Z137"/>
    <mergeCell ref="AA137:AB137"/>
    <mergeCell ref="AC137:AD137"/>
    <mergeCell ref="AG137:AH137"/>
    <mergeCell ref="AI135:AL135"/>
    <mergeCell ref="AM135:AO135"/>
    <mergeCell ref="AP135:AU135"/>
    <mergeCell ref="AV135:AX135"/>
    <mergeCell ref="BC135:BE135"/>
    <mergeCell ref="S135:T135"/>
    <mergeCell ref="U135:V135"/>
    <mergeCell ref="W135:X135"/>
    <mergeCell ref="Y135:Z135"/>
    <mergeCell ref="AA135:AB135"/>
    <mergeCell ref="AC135:AD135"/>
    <mergeCell ref="AG135:AH135"/>
    <mergeCell ref="B135:C135"/>
    <mergeCell ref="D135:F135"/>
    <mergeCell ref="G135:J135"/>
    <mergeCell ref="K135:L135"/>
    <mergeCell ref="M135:N135"/>
    <mergeCell ref="O135:P135"/>
    <mergeCell ref="Q135:R135"/>
    <mergeCell ref="AI136:AL136"/>
    <mergeCell ref="AM136:AO136"/>
    <mergeCell ref="AP136:AU136"/>
    <mergeCell ref="AV136:AX136"/>
    <mergeCell ref="BC136:BE136"/>
    <mergeCell ref="AP137:AU137"/>
    <mergeCell ref="AV137:AX137"/>
    <mergeCell ref="BC137:BE137"/>
    <mergeCell ref="S136:T136"/>
    <mergeCell ref="U136:V136"/>
    <mergeCell ref="W136:X136"/>
    <mergeCell ref="Y136:Z136"/>
    <mergeCell ref="AA136:AB136"/>
    <mergeCell ref="AC136:AD136"/>
    <mergeCell ref="AG136:AH136"/>
    <mergeCell ref="B136:C136"/>
    <mergeCell ref="D136:F136"/>
    <mergeCell ref="G136:J136"/>
    <mergeCell ref="K136:L136"/>
    <mergeCell ref="M136:N136"/>
    <mergeCell ref="O136:P136"/>
    <mergeCell ref="Q136:R136"/>
    <mergeCell ref="B137:C137"/>
    <mergeCell ref="D137:F137"/>
    <mergeCell ref="G137:J137"/>
    <mergeCell ref="K137:L137"/>
    <mergeCell ref="M137:N137"/>
    <mergeCell ref="O137:P137"/>
    <mergeCell ref="Q137:R137"/>
    <mergeCell ref="AI140:AL140"/>
    <mergeCell ref="AM140:AO140"/>
    <mergeCell ref="S140:T140"/>
    <mergeCell ref="U140:V140"/>
    <mergeCell ref="W140:X140"/>
    <mergeCell ref="Y140:Z140"/>
    <mergeCell ref="AA140:AB140"/>
    <mergeCell ref="AC140:AD140"/>
    <mergeCell ref="AG140:AH140"/>
    <mergeCell ref="AI138:AL138"/>
    <mergeCell ref="AM138:AO138"/>
    <mergeCell ref="AP138:AU138"/>
    <mergeCell ref="AV138:AX138"/>
    <mergeCell ref="BC138:BE138"/>
    <mergeCell ref="S138:T138"/>
    <mergeCell ref="U138:V138"/>
    <mergeCell ref="W138:X138"/>
    <mergeCell ref="Y138:Z138"/>
    <mergeCell ref="AA138:AB138"/>
    <mergeCell ref="AC138:AD138"/>
    <mergeCell ref="AG138:AH138"/>
    <mergeCell ref="B138:C138"/>
    <mergeCell ref="D138:F138"/>
    <mergeCell ref="G138:J138"/>
    <mergeCell ref="K138:L138"/>
    <mergeCell ref="M138:N138"/>
    <mergeCell ref="O138:P138"/>
    <mergeCell ref="Q138:R138"/>
    <mergeCell ref="AI139:AL139"/>
    <mergeCell ref="AM139:AO139"/>
    <mergeCell ref="AP139:AU139"/>
    <mergeCell ref="AV139:AX139"/>
    <mergeCell ref="BC139:BE139"/>
    <mergeCell ref="AP140:AU140"/>
    <mergeCell ref="AV140:AX140"/>
    <mergeCell ref="BC140:BE140"/>
    <mergeCell ref="S139:T139"/>
    <mergeCell ref="U139:V139"/>
    <mergeCell ref="W139:X139"/>
    <mergeCell ref="Y139:Z139"/>
    <mergeCell ref="AA139:AB139"/>
    <mergeCell ref="AC139:AD139"/>
    <mergeCell ref="AG139:AH139"/>
    <mergeCell ref="B139:C139"/>
    <mergeCell ref="D139:F139"/>
    <mergeCell ref="G139:J139"/>
    <mergeCell ref="K139:L139"/>
    <mergeCell ref="M139:N139"/>
    <mergeCell ref="O139:P139"/>
    <mergeCell ref="Q139:R139"/>
    <mergeCell ref="B140:C140"/>
    <mergeCell ref="D140:F140"/>
    <mergeCell ref="G140:J140"/>
    <mergeCell ref="K140:L140"/>
    <mergeCell ref="M140:N140"/>
    <mergeCell ref="O140:P140"/>
    <mergeCell ref="Q140:R140"/>
    <mergeCell ref="AI143:AL143"/>
    <mergeCell ref="AM143:AO143"/>
    <mergeCell ref="S143:T143"/>
    <mergeCell ref="U143:V143"/>
    <mergeCell ref="W143:X143"/>
    <mergeCell ref="Y143:Z143"/>
    <mergeCell ref="AA143:AB143"/>
    <mergeCell ref="AC143:AD143"/>
    <mergeCell ref="AG143:AH143"/>
    <mergeCell ref="AI141:AL141"/>
    <mergeCell ref="AM141:AO141"/>
    <mergeCell ref="AP141:AU141"/>
    <mergeCell ref="AV141:AX141"/>
    <mergeCell ref="BC141:BE141"/>
    <mergeCell ref="S141:T141"/>
    <mergeCell ref="U141:V141"/>
    <mergeCell ref="W141:X141"/>
    <mergeCell ref="Y141:Z141"/>
    <mergeCell ref="AA141:AB141"/>
    <mergeCell ref="AC141:AD141"/>
    <mergeCell ref="AG141:AH141"/>
    <mergeCell ref="B141:C141"/>
    <mergeCell ref="D141:F141"/>
    <mergeCell ref="G141:J141"/>
    <mergeCell ref="K141:L141"/>
    <mergeCell ref="M141:N141"/>
    <mergeCell ref="O141:P141"/>
    <mergeCell ref="Q141:R141"/>
    <mergeCell ref="AI142:AL142"/>
    <mergeCell ref="AM142:AO142"/>
    <mergeCell ref="AP142:AU142"/>
    <mergeCell ref="AV142:AX142"/>
    <mergeCell ref="BC142:BE142"/>
    <mergeCell ref="AP143:AU143"/>
    <mergeCell ref="AV143:AX143"/>
    <mergeCell ref="BC143:BE143"/>
    <mergeCell ref="S142:T142"/>
    <mergeCell ref="U142:V142"/>
    <mergeCell ref="W142:X142"/>
    <mergeCell ref="Y142:Z142"/>
    <mergeCell ref="AA142:AB142"/>
    <mergeCell ref="AC142:AD142"/>
    <mergeCell ref="AG142:AH142"/>
    <mergeCell ref="B142:C142"/>
    <mergeCell ref="D142:F142"/>
    <mergeCell ref="G142:J142"/>
    <mergeCell ref="K142:L142"/>
    <mergeCell ref="M142:N142"/>
    <mergeCell ref="O142:P142"/>
    <mergeCell ref="Q142:R142"/>
    <mergeCell ref="B143:C143"/>
    <mergeCell ref="D143:F143"/>
    <mergeCell ref="G143:J143"/>
    <mergeCell ref="K143:L143"/>
    <mergeCell ref="M143:N143"/>
    <mergeCell ref="O143:P143"/>
    <mergeCell ref="Q143:R143"/>
    <mergeCell ref="AI146:AL146"/>
    <mergeCell ref="AM146:AO146"/>
    <mergeCell ref="S146:T146"/>
    <mergeCell ref="U146:V146"/>
    <mergeCell ref="W146:X146"/>
    <mergeCell ref="Y146:Z146"/>
    <mergeCell ref="AA146:AB146"/>
    <mergeCell ref="AC146:AD146"/>
    <mergeCell ref="AG146:AH146"/>
    <mergeCell ref="AI144:AL144"/>
    <mergeCell ref="AM144:AO144"/>
    <mergeCell ref="AP144:AU144"/>
    <mergeCell ref="AV144:AX144"/>
    <mergeCell ref="BC144:BE144"/>
    <mergeCell ref="S144:T144"/>
    <mergeCell ref="U144:V144"/>
    <mergeCell ref="W144:X144"/>
    <mergeCell ref="Y144:Z144"/>
    <mergeCell ref="AA144:AB144"/>
    <mergeCell ref="AC144:AD144"/>
    <mergeCell ref="AG144:AH144"/>
    <mergeCell ref="B144:C144"/>
    <mergeCell ref="D144:F144"/>
    <mergeCell ref="G144:J144"/>
    <mergeCell ref="K144:L144"/>
    <mergeCell ref="M144:N144"/>
    <mergeCell ref="O144:P144"/>
    <mergeCell ref="Q144:R144"/>
    <mergeCell ref="AI145:AL145"/>
    <mergeCell ref="AM145:AO145"/>
    <mergeCell ref="AP145:AU145"/>
    <mergeCell ref="AV145:AX145"/>
    <mergeCell ref="BC145:BE145"/>
    <mergeCell ref="AP146:AU146"/>
    <mergeCell ref="AV146:AX146"/>
    <mergeCell ref="BC146:BE146"/>
    <mergeCell ref="S145:T145"/>
    <mergeCell ref="U145:V145"/>
    <mergeCell ref="W145:X145"/>
    <mergeCell ref="Y145:Z145"/>
    <mergeCell ref="AA145:AB145"/>
    <mergeCell ref="AC145:AD145"/>
    <mergeCell ref="AG145:AH145"/>
    <mergeCell ref="B145:C145"/>
    <mergeCell ref="D145:F145"/>
    <mergeCell ref="G145:J145"/>
    <mergeCell ref="K145:L145"/>
    <mergeCell ref="M145:N145"/>
    <mergeCell ref="O145:P145"/>
    <mergeCell ref="Q145:R145"/>
    <mergeCell ref="B146:C146"/>
    <mergeCell ref="D146:F146"/>
    <mergeCell ref="G146:J146"/>
    <mergeCell ref="K146:L146"/>
    <mergeCell ref="M146:N146"/>
    <mergeCell ref="O146:P146"/>
    <mergeCell ref="Q146:R146"/>
    <mergeCell ref="AI149:AL149"/>
    <mergeCell ref="AM149:AO149"/>
    <mergeCell ref="S149:T149"/>
    <mergeCell ref="U149:V149"/>
    <mergeCell ref="W149:X149"/>
    <mergeCell ref="Y149:Z149"/>
    <mergeCell ref="AA149:AB149"/>
    <mergeCell ref="AC149:AD149"/>
    <mergeCell ref="AG149:AH149"/>
    <mergeCell ref="AI147:AL147"/>
    <mergeCell ref="AM147:AO147"/>
    <mergeCell ref="AP147:AU147"/>
    <mergeCell ref="AV147:AX147"/>
    <mergeCell ref="BC147:BE147"/>
    <mergeCell ref="S147:T147"/>
    <mergeCell ref="U147:V147"/>
    <mergeCell ref="W147:X147"/>
    <mergeCell ref="Y147:Z147"/>
    <mergeCell ref="AA147:AB147"/>
    <mergeCell ref="AC147:AD147"/>
    <mergeCell ref="AG147:AH147"/>
    <mergeCell ref="B147:C147"/>
    <mergeCell ref="D147:F147"/>
    <mergeCell ref="G147:J147"/>
    <mergeCell ref="K147:L147"/>
    <mergeCell ref="M147:N147"/>
    <mergeCell ref="O147:P147"/>
    <mergeCell ref="Q147:R147"/>
    <mergeCell ref="AI148:AL148"/>
    <mergeCell ref="AM148:AO148"/>
    <mergeCell ref="AP148:AU148"/>
    <mergeCell ref="AV148:AX148"/>
    <mergeCell ref="BC148:BE148"/>
    <mergeCell ref="AP149:AU149"/>
    <mergeCell ref="AV149:AX149"/>
    <mergeCell ref="BC149:BE149"/>
    <mergeCell ref="S148:T148"/>
    <mergeCell ref="U148:V148"/>
    <mergeCell ref="W148:X148"/>
    <mergeCell ref="Y148:Z148"/>
    <mergeCell ref="AA148:AB148"/>
    <mergeCell ref="AC148:AD148"/>
    <mergeCell ref="AG148:AH148"/>
    <mergeCell ref="B148:C148"/>
    <mergeCell ref="D148:F148"/>
    <mergeCell ref="G148:J148"/>
    <mergeCell ref="K148:L148"/>
    <mergeCell ref="M148:N148"/>
    <mergeCell ref="O148:P148"/>
    <mergeCell ref="Q148:R148"/>
    <mergeCell ref="B149:C149"/>
    <mergeCell ref="D149:F149"/>
    <mergeCell ref="G149:J149"/>
    <mergeCell ref="K149:L149"/>
    <mergeCell ref="M149:N149"/>
    <mergeCell ref="O149:P149"/>
    <mergeCell ref="Q149:R149"/>
    <mergeCell ref="AI152:AL152"/>
    <mergeCell ref="AM152:AO152"/>
    <mergeCell ref="S152:T152"/>
    <mergeCell ref="U152:V152"/>
    <mergeCell ref="W152:X152"/>
    <mergeCell ref="Y152:Z152"/>
    <mergeCell ref="AA152:AB152"/>
    <mergeCell ref="AC152:AD152"/>
    <mergeCell ref="AG152:AH152"/>
    <mergeCell ref="AI150:AL150"/>
    <mergeCell ref="AM150:AO150"/>
    <mergeCell ref="AP150:AU150"/>
    <mergeCell ref="AV150:AX150"/>
    <mergeCell ref="BC150:BE150"/>
    <mergeCell ref="S150:T150"/>
    <mergeCell ref="U150:V150"/>
    <mergeCell ref="W150:X150"/>
    <mergeCell ref="Y150:Z150"/>
    <mergeCell ref="AA150:AB150"/>
    <mergeCell ref="AC150:AD150"/>
    <mergeCell ref="AG150:AH150"/>
    <mergeCell ref="B150:C150"/>
    <mergeCell ref="D150:F150"/>
    <mergeCell ref="G150:J150"/>
    <mergeCell ref="K150:L150"/>
    <mergeCell ref="M150:N150"/>
    <mergeCell ref="O150:P150"/>
    <mergeCell ref="Q150:R150"/>
    <mergeCell ref="AI151:AL151"/>
    <mergeCell ref="AM151:AO151"/>
    <mergeCell ref="AP151:AU151"/>
    <mergeCell ref="AV151:AX151"/>
    <mergeCell ref="BC151:BE151"/>
    <mergeCell ref="AP152:AU152"/>
    <mergeCell ref="AV152:AX152"/>
    <mergeCell ref="BC152:BE152"/>
    <mergeCell ref="S151:T151"/>
    <mergeCell ref="U151:V151"/>
    <mergeCell ref="W151:X151"/>
    <mergeCell ref="Y151:Z151"/>
    <mergeCell ref="AA151:AB151"/>
    <mergeCell ref="AC151:AD151"/>
    <mergeCell ref="AG151:AH151"/>
    <mergeCell ref="B151:C151"/>
    <mergeCell ref="D151:F151"/>
    <mergeCell ref="G151:J151"/>
    <mergeCell ref="K151:L151"/>
    <mergeCell ref="M151:N151"/>
    <mergeCell ref="O151:P151"/>
    <mergeCell ref="Q151:R151"/>
    <mergeCell ref="B152:C152"/>
    <mergeCell ref="D152:F152"/>
    <mergeCell ref="G152:J152"/>
    <mergeCell ref="K152:L152"/>
    <mergeCell ref="M152:N152"/>
    <mergeCell ref="O152:P152"/>
    <mergeCell ref="Q152:R152"/>
    <mergeCell ref="AI155:AL155"/>
    <mergeCell ref="AM155:AO155"/>
    <mergeCell ref="S155:T155"/>
    <mergeCell ref="U155:V155"/>
    <mergeCell ref="W155:X155"/>
    <mergeCell ref="Y155:Z155"/>
    <mergeCell ref="AA155:AB155"/>
    <mergeCell ref="AC155:AD155"/>
    <mergeCell ref="AG155:AH155"/>
    <mergeCell ref="AI153:AL153"/>
    <mergeCell ref="AM153:AO153"/>
    <mergeCell ref="AP153:AU153"/>
    <mergeCell ref="AV153:AX153"/>
    <mergeCell ref="BC153:BE153"/>
    <mergeCell ref="S153:T153"/>
    <mergeCell ref="U153:V153"/>
    <mergeCell ref="W153:X153"/>
    <mergeCell ref="Y153:Z153"/>
    <mergeCell ref="AA153:AB153"/>
    <mergeCell ref="AC153:AD153"/>
    <mergeCell ref="AG153:AH153"/>
    <mergeCell ref="B153:C153"/>
    <mergeCell ref="D153:F153"/>
    <mergeCell ref="G153:J153"/>
    <mergeCell ref="K153:L153"/>
    <mergeCell ref="M153:N153"/>
    <mergeCell ref="O153:P153"/>
    <mergeCell ref="Q153:R153"/>
    <mergeCell ref="AI154:AL154"/>
    <mergeCell ref="AM154:AO154"/>
    <mergeCell ref="AP154:AU154"/>
    <mergeCell ref="AV154:AX154"/>
    <mergeCell ref="BC154:BE154"/>
    <mergeCell ref="AP155:AU155"/>
    <mergeCell ref="AV155:AX155"/>
    <mergeCell ref="BC155:BE155"/>
    <mergeCell ref="S154:T154"/>
    <mergeCell ref="U154:V154"/>
    <mergeCell ref="W154:X154"/>
    <mergeCell ref="Y154:Z154"/>
    <mergeCell ref="AA154:AB154"/>
    <mergeCell ref="AC154:AD154"/>
    <mergeCell ref="AG154:AH154"/>
    <mergeCell ref="B154:C154"/>
    <mergeCell ref="D154:F154"/>
    <mergeCell ref="G154:J154"/>
    <mergeCell ref="K154:L154"/>
    <mergeCell ref="M154:N154"/>
    <mergeCell ref="O154:P154"/>
    <mergeCell ref="Q154:R154"/>
    <mergeCell ref="B155:C155"/>
    <mergeCell ref="D155:F155"/>
    <mergeCell ref="G155:J155"/>
    <mergeCell ref="K155:L155"/>
    <mergeCell ref="M155:N155"/>
    <mergeCell ref="O155:P155"/>
    <mergeCell ref="Q155:R155"/>
    <mergeCell ref="AI179:AL179"/>
    <mergeCell ref="AM179:AO179"/>
    <mergeCell ref="S179:T179"/>
    <mergeCell ref="U179:V179"/>
    <mergeCell ref="W179:X179"/>
    <mergeCell ref="Y179:Z179"/>
    <mergeCell ref="AA179:AB179"/>
    <mergeCell ref="AC179:AD179"/>
    <mergeCell ref="AG179:AH179"/>
    <mergeCell ref="AI177:AL177"/>
    <mergeCell ref="AM177:AO177"/>
    <mergeCell ref="AP177:AU177"/>
    <mergeCell ref="AV177:AX177"/>
    <mergeCell ref="BC177:BE177"/>
    <mergeCell ref="S177:T177"/>
    <mergeCell ref="U177:V177"/>
    <mergeCell ref="W177:X177"/>
    <mergeCell ref="Y177:Z177"/>
    <mergeCell ref="AA177:AB177"/>
    <mergeCell ref="AC177:AD177"/>
    <mergeCell ref="AG177:AH177"/>
    <mergeCell ref="B177:C177"/>
    <mergeCell ref="D177:F177"/>
    <mergeCell ref="G177:J177"/>
    <mergeCell ref="K177:L177"/>
    <mergeCell ref="M177:N177"/>
    <mergeCell ref="O177:P177"/>
    <mergeCell ref="Q177:R177"/>
    <mergeCell ref="AI178:AL178"/>
    <mergeCell ref="AM178:AO178"/>
    <mergeCell ref="AP178:AU178"/>
    <mergeCell ref="AV178:AX178"/>
    <mergeCell ref="BC178:BE178"/>
    <mergeCell ref="AP179:AU179"/>
    <mergeCell ref="AV179:AX179"/>
    <mergeCell ref="BC179:BE179"/>
    <mergeCell ref="S178:T178"/>
    <mergeCell ref="U178:V178"/>
    <mergeCell ref="W178:X178"/>
    <mergeCell ref="Y178:Z178"/>
    <mergeCell ref="AA178:AB178"/>
    <mergeCell ref="AC178:AD178"/>
    <mergeCell ref="AG178:AH178"/>
    <mergeCell ref="B178:C178"/>
    <mergeCell ref="D178:F178"/>
    <mergeCell ref="G178:J178"/>
    <mergeCell ref="K178:L178"/>
    <mergeCell ref="M178:N178"/>
    <mergeCell ref="O178:P178"/>
    <mergeCell ref="Q178:R178"/>
    <mergeCell ref="B179:C179"/>
    <mergeCell ref="D179:F179"/>
    <mergeCell ref="G179:J179"/>
    <mergeCell ref="K179:L179"/>
    <mergeCell ref="M179:N179"/>
    <mergeCell ref="O179:P179"/>
    <mergeCell ref="Q179:R179"/>
    <mergeCell ref="AI182:AL182"/>
    <mergeCell ref="AM182:AO182"/>
    <mergeCell ref="S182:T182"/>
    <mergeCell ref="U182:V182"/>
    <mergeCell ref="W182:X182"/>
    <mergeCell ref="Y182:Z182"/>
    <mergeCell ref="AA182:AB182"/>
    <mergeCell ref="AC182:AD182"/>
    <mergeCell ref="AG182:AH182"/>
    <mergeCell ref="AI180:AL180"/>
    <mergeCell ref="AM180:AO180"/>
    <mergeCell ref="AP180:AU180"/>
    <mergeCell ref="AV180:AX180"/>
    <mergeCell ref="BC180:BE180"/>
    <mergeCell ref="S180:T180"/>
    <mergeCell ref="U180:V180"/>
    <mergeCell ref="W180:X180"/>
    <mergeCell ref="Y180:Z180"/>
    <mergeCell ref="AA180:AB180"/>
    <mergeCell ref="AC180:AD180"/>
    <mergeCell ref="AG180:AH180"/>
    <mergeCell ref="B180:C180"/>
    <mergeCell ref="D180:F180"/>
    <mergeCell ref="G180:J180"/>
    <mergeCell ref="K180:L180"/>
    <mergeCell ref="M180:N180"/>
    <mergeCell ref="O180:P180"/>
    <mergeCell ref="Q180:R180"/>
    <mergeCell ref="AI181:AL181"/>
    <mergeCell ref="AM181:AO181"/>
    <mergeCell ref="AP181:AU181"/>
    <mergeCell ref="AV181:AX181"/>
    <mergeCell ref="BC181:BE181"/>
    <mergeCell ref="AP182:AU182"/>
    <mergeCell ref="AV182:AX182"/>
    <mergeCell ref="BC182:BE182"/>
    <mergeCell ref="S181:T181"/>
    <mergeCell ref="U181:V181"/>
    <mergeCell ref="W181:X181"/>
    <mergeCell ref="Y181:Z181"/>
    <mergeCell ref="AA181:AB181"/>
    <mergeCell ref="AC181:AD181"/>
    <mergeCell ref="AG181:AH181"/>
    <mergeCell ref="B181:C181"/>
    <mergeCell ref="D181:F181"/>
    <mergeCell ref="G181:J181"/>
    <mergeCell ref="K181:L181"/>
    <mergeCell ref="M181:N181"/>
    <mergeCell ref="O181:P181"/>
    <mergeCell ref="Q181:R181"/>
    <mergeCell ref="B182:C182"/>
    <mergeCell ref="D182:F182"/>
    <mergeCell ref="G182:J182"/>
    <mergeCell ref="K182:L182"/>
    <mergeCell ref="M182:N182"/>
    <mergeCell ref="O182:P182"/>
    <mergeCell ref="Q182:R182"/>
    <mergeCell ref="AI26:AL26"/>
    <mergeCell ref="AM26:AO26"/>
    <mergeCell ref="S26:T26"/>
    <mergeCell ref="U26:V26"/>
    <mergeCell ref="W26:X26"/>
    <mergeCell ref="Y26:Z26"/>
    <mergeCell ref="AA26:AB26"/>
    <mergeCell ref="AC26:AD26"/>
    <mergeCell ref="AG26:AH26"/>
    <mergeCell ref="AI24:AL24"/>
    <mergeCell ref="AM24:AO24"/>
    <mergeCell ref="AP24:AU24"/>
    <mergeCell ref="AV24:AX24"/>
    <mergeCell ref="BC24:BE24"/>
    <mergeCell ref="S24:T24"/>
    <mergeCell ref="U24:V24"/>
    <mergeCell ref="W24:X24"/>
    <mergeCell ref="Y24:Z24"/>
    <mergeCell ref="AA24:AB24"/>
    <mergeCell ref="AC24:AD24"/>
    <mergeCell ref="AG24:AH24"/>
    <mergeCell ref="B24:C24"/>
    <mergeCell ref="D24:F24"/>
    <mergeCell ref="G24:J24"/>
    <mergeCell ref="K24:L24"/>
    <mergeCell ref="M24:N24"/>
    <mergeCell ref="O24:P24"/>
    <mergeCell ref="Q24:R24"/>
    <mergeCell ref="AI25:AL25"/>
    <mergeCell ref="AM25:AO25"/>
    <mergeCell ref="AP25:AU25"/>
    <mergeCell ref="AV25:AX25"/>
    <mergeCell ref="BC25:BE25"/>
    <mergeCell ref="AP26:AU26"/>
    <mergeCell ref="AV26:AX26"/>
    <mergeCell ref="BC26:BE26"/>
    <mergeCell ref="S25:T25"/>
    <mergeCell ref="U25:V25"/>
    <mergeCell ref="W25:X25"/>
    <mergeCell ref="Y25:Z25"/>
    <mergeCell ref="AA25:AB25"/>
    <mergeCell ref="AC25:AD25"/>
    <mergeCell ref="AG25:AH25"/>
    <mergeCell ref="B25:C25"/>
    <mergeCell ref="D25:F25"/>
    <mergeCell ref="G25:J25"/>
    <mergeCell ref="K25:L25"/>
    <mergeCell ref="M25:N25"/>
    <mergeCell ref="O25:P25"/>
    <mergeCell ref="Q25:R25"/>
    <mergeCell ref="B26:C26"/>
    <mergeCell ref="D26:F26"/>
    <mergeCell ref="G26:J26"/>
    <mergeCell ref="K26:L26"/>
    <mergeCell ref="M26:N26"/>
    <mergeCell ref="O26:P26"/>
    <mergeCell ref="Q26:R26"/>
    <mergeCell ref="AI29:AL29"/>
    <mergeCell ref="AM29:AO29"/>
    <mergeCell ref="S29:T29"/>
    <mergeCell ref="U29:V29"/>
    <mergeCell ref="W29:X29"/>
    <mergeCell ref="Y29:Z29"/>
    <mergeCell ref="AA29:AB29"/>
    <mergeCell ref="AC29:AD29"/>
    <mergeCell ref="AG29:AH29"/>
    <mergeCell ref="AI27:AL27"/>
    <mergeCell ref="AM27:AO27"/>
    <mergeCell ref="AP27:AU27"/>
    <mergeCell ref="AV27:AX27"/>
    <mergeCell ref="BC27:BE27"/>
    <mergeCell ref="S27:T27"/>
    <mergeCell ref="U27:V27"/>
    <mergeCell ref="W27:X27"/>
    <mergeCell ref="Y27:Z27"/>
    <mergeCell ref="AA27:AB27"/>
    <mergeCell ref="AC27:AD27"/>
    <mergeCell ref="AG27:AH27"/>
    <mergeCell ref="B27:C27"/>
    <mergeCell ref="D27:F27"/>
    <mergeCell ref="G27:J27"/>
    <mergeCell ref="K27:L27"/>
    <mergeCell ref="M27:N27"/>
    <mergeCell ref="O27:P27"/>
    <mergeCell ref="Q27:R27"/>
    <mergeCell ref="AI28:AL28"/>
    <mergeCell ref="AM28:AO28"/>
    <mergeCell ref="AP28:AU28"/>
    <mergeCell ref="AV28:AX28"/>
    <mergeCell ref="BC28:BE28"/>
    <mergeCell ref="AP29:AU29"/>
    <mergeCell ref="AV29:AX29"/>
    <mergeCell ref="BC29:BE29"/>
    <mergeCell ref="S28:T28"/>
    <mergeCell ref="U28:V28"/>
    <mergeCell ref="W28:X28"/>
    <mergeCell ref="Y28:Z28"/>
    <mergeCell ref="AA28:AB28"/>
    <mergeCell ref="AC28:AD28"/>
    <mergeCell ref="AG28:AH28"/>
    <mergeCell ref="B28:C28"/>
    <mergeCell ref="D28:F28"/>
    <mergeCell ref="G28:J28"/>
    <mergeCell ref="K28:L28"/>
    <mergeCell ref="M28:N28"/>
    <mergeCell ref="O28:P28"/>
    <mergeCell ref="Q28:R28"/>
    <mergeCell ref="B29:C29"/>
    <mergeCell ref="D29:F29"/>
    <mergeCell ref="G29:J29"/>
    <mergeCell ref="K29:L29"/>
    <mergeCell ref="M29:N29"/>
    <mergeCell ref="O29:P29"/>
    <mergeCell ref="Q29:R29"/>
    <mergeCell ref="AI32:AL32"/>
    <mergeCell ref="AM32:AO32"/>
    <mergeCell ref="S32:T32"/>
    <mergeCell ref="U32:V32"/>
    <mergeCell ref="W32:X32"/>
    <mergeCell ref="Y32:Z32"/>
    <mergeCell ref="AA32:AB32"/>
    <mergeCell ref="AC32:AD32"/>
    <mergeCell ref="AG32:AH32"/>
    <mergeCell ref="AI30:AL30"/>
    <mergeCell ref="AM30:AO30"/>
    <mergeCell ref="AP30:AU30"/>
    <mergeCell ref="AV30:AX30"/>
    <mergeCell ref="BC30:BE30"/>
    <mergeCell ref="S30:T30"/>
    <mergeCell ref="U30:V30"/>
    <mergeCell ref="W30:X30"/>
    <mergeCell ref="Y30:Z30"/>
    <mergeCell ref="AA30:AB30"/>
    <mergeCell ref="AC30:AD30"/>
    <mergeCell ref="AG30:AH30"/>
    <mergeCell ref="B30:C30"/>
    <mergeCell ref="D30:F30"/>
    <mergeCell ref="G30:J30"/>
    <mergeCell ref="K30:L30"/>
    <mergeCell ref="M30:N30"/>
    <mergeCell ref="O30:P30"/>
    <mergeCell ref="Q30:R30"/>
    <mergeCell ref="AI31:AL31"/>
    <mergeCell ref="AM31:AO31"/>
    <mergeCell ref="AP31:AU31"/>
    <mergeCell ref="AV31:AX31"/>
    <mergeCell ref="BC31:BE31"/>
    <mergeCell ref="AP32:AU32"/>
    <mergeCell ref="AV32:AX32"/>
    <mergeCell ref="BC32:BE32"/>
    <mergeCell ref="S31:T31"/>
    <mergeCell ref="U31:V31"/>
    <mergeCell ref="W31:X31"/>
    <mergeCell ref="Y31:Z31"/>
    <mergeCell ref="AA31:AB31"/>
    <mergeCell ref="AC31:AD31"/>
    <mergeCell ref="AG31:AH31"/>
    <mergeCell ref="B31:C31"/>
    <mergeCell ref="D31:F31"/>
    <mergeCell ref="G31:J31"/>
    <mergeCell ref="K31:L31"/>
    <mergeCell ref="M31:N31"/>
    <mergeCell ref="O31:P31"/>
    <mergeCell ref="Q31:R31"/>
    <mergeCell ref="B32:C32"/>
    <mergeCell ref="D32:F32"/>
    <mergeCell ref="G32:J32"/>
    <mergeCell ref="K32:L32"/>
    <mergeCell ref="M32:N32"/>
    <mergeCell ref="O32:P32"/>
    <mergeCell ref="Q32:R32"/>
    <mergeCell ref="AI185:AL185"/>
    <mergeCell ref="AM185:AO185"/>
    <mergeCell ref="B188:J190"/>
    <mergeCell ref="K188:N190"/>
    <mergeCell ref="S185:T185"/>
    <mergeCell ref="U185:V185"/>
    <mergeCell ref="W185:X185"/>
    <mergeCell ref="Y185:Z185"/>
    <mergeCell ref="AA185:AB185"/>
    <mergeCell ref="AC185:AD185"/>
    <mergeCell ref="AG185:AH185"/>
    <mergeCell ref="AI183:AL183"/>
    <mergeCell ref="AM183:AO183"/>
    <mergeCell ref="AP183:AU183"/>
    <mergeCell ref="AV183:AX183"/>
    <mergeCell ref="BC183:BE183"/>
    <mergeCell ref="S183:T183"/>
    <mergeCell ref="U183:V183"/>
    <mergeCell ref="W183:X183"/>
    <mergeCell ref="Y183:Z183"/>
    <mergeCell ref="AA183:AB183"/>
    <mergeCell ref="AC183:AD183"/>
    <mergeCell ref="AG183:AH183"/>
    <mergeCell ref="B183:C183"/>
    <mergeCell ref="D183:F183"/>
    <mergeCell ref="G183:J183"/>
    <mergeCell ref="K183:L183"/>
    <mergeCell ref="M183:N183"/>
    <mergeCell ref="O183:P183"/>
    <mergeCell ref="Q183:R183"/>
    <mergeCell ref="AI184:AL184"/>
    <mergeCell ref="AM184:AO184"/>
    <mergeCell ref="AP184:AU184"/>
    <mergeCell ref="AV184:AX184"/>
    <mergeCell ref="BC184:BE184"/>
    <mergeCell ref="AP185:AU185"/>
    <mergeCell ref="AV185:AX185"/>
    <mergeCell ref="BC185:BE185"/>
    <mergeCell ref="S184:T184"/>
    <mergeCell ref="U184:V184"/>
    <mergeCell ref="W184:X184"/>
    <mergeCell ref="Y184:Z184"/>
    <mergeCell ref="AA184:AB184"/>
    <mergeCell ref="AC184:AD184"/>
    <mergeCell ref="AG184:AH184"/>
    <mergeCell ref="B184:C184"/>
    <mergeCell ref="D184:F184"/>
    <mergeCell ref="G184:J184"/>
    <mergeCell ref="K184:L184"/>
    <mergeCell ref="M184:N184"/>
    <mergeCell ref="O184:P184"/>
    <mergeCell ref="Q184:R184"/>
    <mergeCell ref="B186:C186"/>
    <mergeCell ref="D186:F186"/>
    <mergeCell ref="K186:L186"/>
    <mergeCell ref="M186:N186"/>
    <mergeCell ref="AA186:AD186"/>
    <mergeCell ref="AG186:AH186"/>
    <mergeCell ref="B185:C185"/>
    <mergeCell ref="D185:F185"/>
    <mergeCell ref="G185:J185"/>
    <mergeCell ref="K185:L185"/>
    <mergeCell ref="M185:N185"/>
    <mergeCell ref="O185:P185"/>
    <mergeCell ref="Q185:R185"/>
    <mergeCell ref="AI158:AL158"/>
    <mergeCell ref="AM158:AO158"/>
    <mergeCell ref="S158:T158"/>
    <mergeCell ref="U158:V158"/>
    <mergeCell ref="W158:X158"/>
    <mergeCell ref="Y158:Z158"/>
    <mergeCell ref="AA158:AB158"/>
    <mergeCell ref="AC158:AD158"/>
    <mergeCell ref="AG158:AH158"/>
    <mergeCell ref="AI156:AL156"/>
    <mergeCell ref="AM156:AO156"/>
    <mergeCell ref="AP156:AU156"/>
    <mergeCell ref="AV156:AX156"/>
    <mergeCell ref="BC156:BE156"/>
    <mergeCell ref="S156:T156"/>
    <mergeCell ref="U156:V156"/>
    <mergeCell ref="W156:X156"/>
    <mergeCell ref="Y156:Z156"/>
    <mergeCell ref="AA156:AB156"/>
    <mergeCell ref="AC156:AD156"/>
    <mergeCell ref="AG156:AH156"/>
    <mergeCell ref="B156:C156"/>
    <mergeCell ref="D156:F156"/>
    <mergeCell ref="G156:J156"/>
    <mergeCell ref="K156:L156"/>
    <mergeCell ref="M156:N156"/>
    <mergeCell ref="O156:P156"/>
    <mergeCell ref="Q156:R156"/>
    <mergeCell ref="AI157:AL157"/>
    <mergeCell ref="AM157:AO157"/>
    <mergeCell ref="AP157:AU157"/>
    <mergeCell ref="AV157:AX157"/>
    <mergeCell ref="BC157:BE157"/>
    <mergeCell ref="AP158:AU158"/>
    <mergeCell ref="AV158:AX158"/>
    <mergeCell ref="BC158:BE158"/>
    <mergeCell ref="S157:T157"/>
    <mergeCell ref="U157:V157"/>
    <mergeCell ref="W157:X157"/>
    <mergeCell ref="Y157:Z157"/>
    <mergeCell ref="AA157:AB157"/>
    <mergeCell ref="AC157:AD157"/>
    <mergeCell ref="AG157:AH157"/>
    <mergeCell ref="B157:C157"/>
    <mergeCell ref="D157:F157"/>
    <mergeCell ref="G157:J157"/>
    <mergeCell ref="K157:L157"/>
    <mergeCell ref="M157:N157"/>
    <mergeCell ref="O157:P157"/>
    <mergeCell ref="Q157:R157"/>
    <mergeCell ref="B158:C158"/>
    <mergeCell ref="D158:F158"/>
    <mergeCell ref="G158:J158"/>
    <mergeCell ref="K158:L158"/>
    <mergeCell ref="M158:N158"/>
    <mergeCell ref="O158:P158"/>
    <mergeCell ref="Q158:R158"/>
    <mergeCell ref="AI161:AL161"/>
    <mergeCell ref="AM161:AO161"/>
    <mergeCell ref="S161:T161"/>
    <mergeCell ref="U161:V161"/>
    <mergeCell ref="W161:X161"/>
    <mergeCell ref="Y161:Z161"/>
    <mergeCell ref="AA161:AB161"/>
    <mergeCell ref="AC161:AD161"/>
    <mergeCell ref="AG161:AH161"/>
    <mergeCell ref="AI159:AL159"/>
    <mergeCell ref="AM159:AO159"/>
    <mergeCell ref="AP159:AU159"/>
    <mergeCell ref="AV159:AX159"/>
    <mergeCell ref="BC159:BE159"/>
    <mergeCell ref="S159:T159"/>
    <mergeCell ref="U159:V159"/>
    <mergeCell ref="W159:X159"/>
    <mergeCell ref="Y159:Z159"/>
    <mergeCell ref="AA159:AB159"/>
    <mergeCell ref="AC159:AD159"/>
    <mergeCell ref="AG159:AH159"/>
    <mergeCell ref="B159:C159"/>
    <mergeCell ref="D159:F159"/>
    <mergeCell ref="G159:J159"/>
    <mergeCell ref="K159:L159"/>
    <mergeCell ref="M159:N159"/>
    <mergeCell ref="O159:P159"/>
    <mergeCell ref="Q159:R159"/>
    <mergeCell ref="AI160:AL160"/>
    <mergeCell ref="AM160:AO160"/>
    <mergeCell ref="AP160:AU160"/>
    <mergeCell ref="AV160:AX160"/>
    <mergeCell ref="BC160:BE160"/>
    <mergeCell ref="AP161:AU161"/>
    <mergeCell ref="AV161:AX161"/>
    <mergeCell ref="BC161:BE161"/>
    <mergeCell ref="S160:T160"/>
    <mergeCell ref="U160:V160"/>
    <mergeCell ref="W160:X160"/>
    <mergeCell ref="Y160:Z160"/>
    <mergeCell ref="AA160:AB160"/>
    <mergeCell ref="AC160:AD160"/>
    <mergeCell ref="AG160:AH160"/>
    <mergeCell ref="B160:C160"/>
    <mergeCell ref="D160:F160"/>
    <mergeCell ref="G160:J160"/>
    <mergeCell ref="K160:L160"/>
    <mergeCell ref="M160:N160"/>
    <mergeCell ref="O160:P160"/>
    <mergeCell ref="Q160:R160"/>
    <mergeCell ref="B161:C161"/>
    <mergeCell ref="D161:F161"/>
    <mergeCell ref="G161:J161"/>
    <mergeCell ref="K161:L161"/>
    <mergeCell ref="M161:N161"/>
    <mergeCell ref="O161:P161"/>
    <mergeCell ref="Q161:R161"/>
    <mergeCell ref="AI164:AL164"/>
    <mergeCell ref="AM164:AO164"/>
    <mergeCell ref="S164:T164"/>
    <mergeCell ref="U164:V164"/>
    <mergeCell ref="W164:X164"/>
    <mergeCell ref="Y164:Z164"/>
    <mergeCell ref="AA164:AB164"/>
    <mergeCell ref="AC164:AD164"/>
    <mergeCell ref="AG164:AH164"/>
    <mergeCell ref="AI162:AL162"/>
    <mergeCell ref="AM162:AO162"/>
    <mergeCell ref="AP162:AU162"/>
    <mergeCell ref="AV162:AX162"/>
    <mergeCell ref="BC162:BE162"/>
    <mergeCell ref="S162:T162"/>
    <mergeCell ref="U162:V162"/>
    <mergeCell ref="W162:X162"/>
    <mergeCell ref="Y162:Z162"/>
    <mergeCell ref="AA162:AB162"/>
    <mergeCell ref="AC162:AD162"/>
    <mergeCell ref="AG162:AH162"/>
    <mergeCell ref="B162:C162"/>
    <mergeCell ref="D162:F162"/>
    <mergeCell ref="G162:J162"/>
    <mergeCell ref="K162:L162"/>
    <mergeCell ref="M162:N162"/>
    <mergeCell ref="O162:P162"/>
    <mergeCell ref="Q162:R162"/>
    <mergeCell ref="AI163:AL163"/>
    <mergeCell ref="AM163:AO163"/>
    <mergeCell ref="AP163:AU163"/>
    <mergeCell ref="AV163:AX163"/>
    <mergeCell ref="BC163:BE163"/>
    <mergeCell ref="AP164:AU164"/>
    <mergeCell ref="AV164:AX164"/>
    <mergeCell ref="BC164:BE164"/>
    <mergeCell ref="S163:T163"/>
    <mergeCell ref="U163:V163"/>
    <mergeCell ref="W163:X163"/>
    <mergeCell ref="Y163:Z163"/>
    <mergeCell ref="AA163:AB163"/>
    <mergeCell ref="AC163:AD163"/>
    <mergeCell ref="AG163:AH163"/>
    <mergeCell ref="B163:C163"/>
    <mergeCell ref="D163:F163"/>
    <mergeCell ref="G163:J163"/>
    <mergeCell ref="K163:L163"/>
    <mergeCell ref="M163:N163"/>
    <mergeCell ref="O163:P163"/>
    <mergeCell ref="Q163:R163"/>
    <mergeCell ref="B164:C164"/>
    <mergeCell ref="D164:F164"/>
    <mergeCell ref="G164:J164"/>
    <mergeCell ref="K164:L164"/>
    <mergeCell ref="M164:N164"/>
    <mergeCell ref="O164:P164"/>
    <mergeCell ref="Q164:R164"/>
    <mergeCell ref="AI167:AL167"/>
    <mergeCell ref="AM167:AO167"/>
    <mergeCell ref="S167:T167"/>
    <mergeCell ref="U167:V167"/>
    <mergeCell ref="W167:X167"/>
    <mergeCell ref="Y167:Z167"/>
    <mergeCell ref="AA167:AB167"/>
    <mergeCell ref="AC167:AD167"/>
    <mergeCell ref="AG167:AH167"/>
    <mergeCell ref="AI165:AL165"/>
    <mergeCell ref="AM165:AO165"/>
    <mergeCell ref="AP165:AU165"/>
    <mergeCell ref="AV165:AX165"/>
    <mergeCell ref="BC165:BE165"/>
    <mergeCell ref="S165:T165"/>
    <mergeCell ref="U165:V165"/>
    <mergeCell ref="W165:X165"/>
    <mergeCell ref="Y165:Z165"/>
    <mergeCell ref="AA165:AB165"/>
    <mergeCell ref="AC165:AD165"/>
    <mergeCell ref="AG165:AH165"/>
    <mergeCell ref="B165:C165"/>
    <mergeCell ref="D165:F165"/>
    <mergeCell ref="G165:J165"/>
    <mergeCell ref="K165:L165"/>
    <mergeCell ref="M165:N165"/>
    <mergeCell ref="O165:P165"/>
    <mergeCell ref="Q165:R165"/>
    <mergeCell ref="AI166:AL166"/>
    <mergeCell ref="AM166:AO166"/>
    <mergeCell ref="AP166:AU166"/>
    <mergeCell ref="AV166:AX166"/>
    <mergeCell ref="BC166:BE166"/>
    <mergeCell ref="AP167:AU167"/>
    <mergeCell ref="AV167:AX167"/>
    <mergeCell ref="BC167:BE167"/>
    <mergeCell ref="S166:T166"/>
    <mergeCell ref="U166:V166"/>
    <mergeCell ref="W166:X166"/>
    <mergeCell ref="Y166:Z166"/>
    <mergeCell ref="AA166:AB166"/>
    <mergeCell ref="AC166:AD166"/>
    <mergeCell ref="AG166:AH166"/>
    <mergeCell ref="B166:C166"/>
    <mergeCell ref="D166:F166"/>
    <mergeCell ref="G166:J166"/>
    <mergeCell ref="K166:L166"/>
    <mergeCell ref="M166:N166"/>
    <mergeCell ref="O166:P166"/>
    <mergeCell ref="Q166:R166"/>
    <mergeCell ref="B167:C167"/>
    <mergeCell ref="D167:F167"/>
    <mergeCell ref="G167:J167"/>
    <mergeCell ref="K167:L167"/>
    <mergeCell ref="M167:N167"/>
    <mergeCell ref="O167:P167"/>
    <mergeCell ref="Q167:R167"/>
    <mergeCell ref="AI170:AL170"/>
    <mergeCell ref="AM170:AO170"/>
    <mergeCell ref="S170:T170"/>
    <mergeCell ref="U170:V170"/>
    <mergeCell ref="W170:X170"/>
    <mergeCell ref="Y170:Z170"/>
    <mergeCell ref="AA170:AB170"/>
    <mergeCell ref="AC170:AD170"/>
    <mergeCell ref="AG170:AH170"/>
    <mergeCell ref="AI168:AL168"/>
    <mergeCell ref="AM168:AO168"/>
    <mergeCell ref="AP168:AU168"/>
    <mergeCell ref="AV168:AX168"/>
    <mergeCell ref="BC168:BE168"/>
    <mergeCell ref="S168:T168"/>
    <mergeCell ref="U168:V168"/>
    <mergeCell ref="W168:X168"/>
    <mergeCell ref="Y168:Z168"/>
    <mergeCell ref="AA168:AB168"/>
    <mergeCell ref="AC168:AD168"/>
    <mergeCell ref="AG168:AH168"/>
    <mergeCell ref="B168:C168"/>
    <mergeCell ref="D168:F168"/>
    <mergeCell ref="G168:J168"/>
    <mergeCell ref="K168:L168"/>
    <mergeCell ref="M168:N168"/>
    <mergeCell ref="O168:P168"/>
    <mergeCell ref="Q168:R168"/>
    <mergeCell ref="AI169:AL169"/>
    <mergeCell ref="AM169:AO169"/>
    <mergeCell ref="AP169:AU169"/>
    <mergeCell ref="AV169:AX169"/>
    <mergeCell ref="BC169:BE169"/>
    <mergeCell ref="AP170:AU170"/>
    <mergeCell ref="AV170:AX170"/>
    <mergeCell ref="BC170:BE170"/>
    <mergeCell ref="S169:T169"/>
    <mergeCell ref="U169:V169"/>
    <mergeCell ref="W169:X169"/>
    <mergeCell ref="Y169:Z169"/>
    <mergeCell ref="AA169:AB169"/>
    <mergeCell ref="AC169:AD169"/>
    <mergeCell ref="AG169:AH169"/>
    <mergeCell ref="B169:C169"/>
    <mergeCell ref="D169:F169"/>
    <mergeCell ref="G169:J169"/>
    <mergeCell ref="K169:L169"/>
    <mergeCell ref="M169:N169"/>
    <mergeCell ref="O169:P169"/>
    <mergeCell ref="Q169:R169"/>
    <mergeCell ref="B170:C170"/>
    <mergeCell ref="D170:F170"/>
    <mergeCell ref="G170:J170"/>
    <mergeCell ref="K170:L170"/>
    <mergeCell ref="M170:N170"/>
    <mergeCell ref="O170:P170"/>
    <mergeCell ref="Q170:R170"/>
    <mergeCell ref="AI173:AL173"/>
    <mergeCell ref="AM173:AO173"/>
    <mergeCell ref="S173:T173"/>
    <mergeCell ref="U173:V173"/>
    <mergeCell ref="W173:X173"/>
    <mergeCell ref="Y173:Z173"/>
    <mergeCell ref="AA173:AB173"/>
    <mergeCell ref="AC173:AD173"/>
    <mergeCell ref="AG173:AH173"/>
    <mergeCell ref="AI171:AL171"/>
    <mergeCell ref="AM171:AO171"/>
    <mergeCell ref="AP171:AU171"/>
    <mergeCell ref="AV171:AX171"/>
    <mergeCell ref="BC171:BE171"/>
    <mergeCell ref="S171:T171"/>
    <mergeCell ref="U171:V171"/>
    <mergeCell ref="W171:X171"/>
    <mergeCell ref="Y171:Z171"/>
    <mergeCell ref="AA171:AB171"/>
    <mergeCell ref="AC171:AD171"/>
    <mergeCell ref="AG171:AH171"/>
    <mergeCell ref="B171:C171"/>
    <mergeCell ref="D171:F171"/>
    <mergeCell ref="G171:J171"/>
    <mergeCell ref="K171:L171"/>
    <mergeCell ref="M171:N171"/>
    <mergeCell ref="O171:P171"/>
    <mergeCell ref="Q171:R171"/>
    <mergeCell ref="AI172:AL172"/>
    <mergeCell ref="AM172:AO172"/>
    <mergeCell ref="AP172:AU172"/>
    <mergeCell ref="AV172:AX172"/>
    <mergeCell ref="BC172:BE172"/>
    <mergeCell ref="AP173:AU173"/>
    <mergeCell ref="AV173:AX173"/>
    <mergeCell ref="BC173:BE173"/>
    <mergeCell ref="S172:T172"/>
    <mergeCell ref="U172:V172"/>
    <mergeCell ref="W172:X172"/>
    <mergeCell ref="Y172:Z172"/>
    <mergeCell ref="AA172:AB172"/>
    <mergeCell ref="AC172:AD172"/>
    <mergeCell ref="AG172:AH172"/>
    <mergeCell ref="B172:C172"/>
    <mergeCell ref="D172:F172"/>
    <mergeCell ref="G172:J172"/>
    <mergeCell ref="K172:L172"/>
    <mergeCell ref="M172:N172"/>
    <mergeCell ref="O172:P172"/>
    <mergeCell ref="Q172:R172"/>
    <mergeCell ref="B173:C173"/>
    <mergeCell ref="D173:F173"/>
    <mergeCell ref="G173:J173"/>
    <mergeCell ref="K173:L173"/>
    <mergeCell ref="M173:N173"/>
    <mergeCell ref="O173:P173"/>
    <mergeCell ref="Q173:R173"/>
    <mergeCell ref="AI176:AL176"/>
    <mergeCell ref="AM176:AO176"/>
    <mergeCell ref="S176:T176"/>
    <mergeCell ref="U176:V176"/>
    <mergeCell ref="W176:X176"/>
    <mergeCell ref="Y176:Z176"/>
    <mergeCell ref="AA176:AB176"/>
    <mergeCell ref="AC176:AD176"/>
    <mergeCell ref="AG176:AH176"/>
    <mergeCell ref="AI174:AL174"/>
    <mergeCell ref="AM174:AO174"/>
    <mergeCell ref="AP174:AU174"/>
    <mergeCell ref="AV174:AX174"/>
    <mergeCell ref="BC174:BE174"/>
    <mergeCell ref="S174:T174"/>
    <mergeCell ref="U174:V174"/>
    <mergeCell ref="W174:X174"/>
    <mergeCell ref="Y174:Z174"/>
    <mergeCell ref="AA174:AB174"/>
    <mergeCell ref="AC174:AD174"/>
    <mergeCell ref="AG174:AH174"/>
    <mergeCell ref="B174:C174"/>
    <mergeCell ref="D174:F174"/>
    <mergeCell ref="G174:J174"/>
    <mergeCell ref="K174:L174"/>
    <mergeCell ref="M174:N174"/>
    <mergeCell ref="O174:P174"/>
    <mergeCell ref="Q174:R174"/>
    <mergeCell ref="AI175:AL175"/>
    <mergeCell ref="AM175:AO175"/>
    <mergeCell ref="AP175:AU175"/>
    <mergeCell ref="AV175:AX175"/>
    <mergeCell ref="BC175:BE175"/>
    <mergeCell ref="AP176:AU176"/>
    <mergeCell ref="AV176:AX176"/>
    <mergeCell ref="BC176:BE176"/>
    <mergeCell ref="S175:T175"/>
    <mergeCell ref="U175:V175"/>
    <mergeCell ref="W175:X175"/>
    <mergeCell ref="Y175:Z175"/>
    <mergeCell ref="AA175:AB175"/>
    <mergeCell ref="AC175:AD175"/>
    <mergeCell ref="AG175:AH175"/>
    <mergeCell ref="B175:C175"/>
    <mergeCell ref="D175:F175"/>
    <mergeCell ref="G175:J175"/>
    <mergeCell ref="K175:L175"/>
    <mergeCell ref="M175:N175"/>
    <mergeCell ref="O175:P175"/>
    <mergeCell ref="Q175:R175"/>
    <mergeCell ref="B176:C176"/>
    <mergeCell ref="D176:F176"/>
    <mergeCell ref="G176:J176"/>
    <mergeCell ref="K176:L176"/>
    <mergeCell ref="M176:N176"/>
    <mergeCell ref="O176:P176"/>
    <mergeCell ref="Q176:R176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" width="3.25"/>
    <col customWidth="1" min="3" max="3" width="3.88"/>
    <col customWidth="1" min="4" max="15" width="3.25"/>
    <col customWidth="1" min="16" max="16" width="4.63"/>
    <col customWidth="1" min="17" max="23" width="3.25"/>
    <col customWidth="1" min="24" max="24" width="4.75"/>
    <col customWidth="1" min="25" max="26" width="3.25"/>
    <col customWidth="1" min="27" max="27" width="4.13"/>
    <col customWidth="1" min="28" max="48" width="3.25"/>
    <col customWidth="1" min="49" max="49" width="4.5"/>
    <col customWidth="1" min="50" max="50" width="3.25"/>
  </cols>
  <sheetData>
    <row r="1" ht="12.75" customHeight="1">
      <c r="A1" s="471"/>
      <c r="B1" s="108" t="s">
        <v>137</v>
      </c>
      <c r="C1" s="21"/>
      <c r="D1" s="19"/>
      <c r="E1" s="472">
        <f>'SET 3.1 POF'!$D$7</f>
        <v>2022</v>
      </c>
      <c r="F1" s="21"/>
      <c r="G1" s="21"/>
      <c r="H1" s="21"/>
      <c r="I1" s="21"/>
      <c r="J1" s="19"/>
      <c r="K1" s="473" t="s">
        <v>138</v>
      </c>
      <c r="L1" s="19"/>
      <c r="M1" s="22">
        <f>'SET 3.1 POF'!$L$7</f>
        <v>12</v>
      </c>
      <c r="N1" s="19"/>
      <c r="O1" s="473" t="s">
        <v>139</v>
      </c>
      <c r="P1" s="21"/>
      <c r="Q1" s="19"/>
      <c r="R1" s="156" t="str">
        <f>'SET 3.1 POF'!$P$7</f>
        <v>San Nicolás</v>
      </c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19"/>
      <c r="AE1" s="157" t="s">
        <v>140</v>
      </c>
      <c r="AF1" s="21"/>
      <c r="AG1" s="21"/>
      <c r="AH1" s="21"/>
      <c r="AI1" s="474">
        <f>'SET 3.1 POF'!$AG$7</f>
        <v>402</v>
      </c>
      <c r="AJ1" s="21"/>
      <c r="AK1" s="21"/>
      <c r="AL1" s="19"/>
      <c r="AM1" s="475" t="s">
        <v>0</v>
      </c>
      <c r="AN1" s="110"/>
      <c r="AO1" s="110"/>
      <c r="AP1" s="110"/>
      <c r="AQ1" s="242"/>
      <c r="AR1" s="476" t="str">
        <f>IF('SET 3.1 POF'!$U$1="","",'SET 3.1 POF'!$U$1)</f>
        <v/>
      </c>
      <c r="AS1" s="477">
        <f>'SET 3.1 POF'!$AG$1</f>
        <v>44682</v>
      </c>
      <c r="AT1" s="21"/>
      <c r="AU1" s="21"/>
      <c r="AV1" s="21"/>
      <c r="AW1" s="27"/>
      <c r="AX1" s="2"/>
    </row>
    <row r="2" ht="12.75" customHeight="1">
      <c r="A2" s="106"/>
      <c r="B2" s="79"/>
      <c r="C2" s="80"/>
      <c r="D2" s="81"/>
      <c r="E2" s="82"/>
      <c r="F2" s="80"/>
      <c r="G2" s="80"/>
      <c r="H2" s="80"/>
      <c r="I2" s="80"/>
      <c r="J2" s="81"/>
      <c r="K2" s="82"/>
      <c r="L2" s="81"/>
      <c r="M2" s="82"/>
      <c r="N2" s="81"/>
      <c r="O2" s="82"/>
      <c r="P2" s="80"/>
      <c r="Q2" s="81"/>
      <c r="R2" s="82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82"/>
      <c r="AF2" s="80"/>
      <c r="AG2" s="80"/>
      <c r="AH2" s="80"/>
      <c r="AI2" s="82"/>
      <c r="AJ2" s="80"/>
      <c r="AK2" s="80"/>
      <c r="AL2" s="81"/>
      <c r="AM2" s="478" t="s">
        <v>1</v>
      </c>
      <c r="AN2" s="122"/>
      <c r="AO2" s="122"/>
      <c r="AP2" s="122"/>
      <c r="AQ2" s="174"/>
      <c r="AR2" s="479" t="str">
        <f>IF('SET 3.1 POF'!$AC$1="","",'SET 3.1 POF'!$AC$1)</f>
        <v/>
      </c>
      <c r="AS2" s="79"/>
      <c r="AT2" s="80"/>
      <c r="AU2" s="80"/>
      <c r="AV2" s="80"/>
      <c r="AW2" s="84"/>
      <c r="AX2" s="2"/>
    </row>
    <row r="3" ht="12.75" customHeight="1">
      <c r="A3" s="106"/>
      <c r="B3" s="480"/>
      <c r="C3" s="480"/>
      <c r="D3" s="480"/>
      <c r="E3" s="481"/>
      <c r="F3" s="481"/>
      <c r="G3" s="481"/>
      <c r="H3" s="481"/>
      <c r="I3" s="481"/>
      <c r="J3" s="481"/>
      <c r="K3" s="480"/>
      <c r="L3" s="480"/>
      <c r="M3" s="36"/>
      <c r="N3" s="36"/>
      <c r="O3" s="480"/>
      <c r="P3" s="480"/>
      <c r="Q3" s="480"/>
      <c r="R3" s="482"/>
      <c r="S3" s="482"/>
      <c r="T3" s="482"/>
      <c r="U3" s="482"/>
      <c r="V3" s="482"/>
      <c r="W3" s="482"/>
      <c r="X3" s="482"/>
      <c r="Y3" s="482"/>
      <c r="Z3" s="482"/>
      <c r="AA3" s="482"/>
      <c r="AB3" s="482"/>
      <c r="AC3" s="482"/>
      <c r="AD3" s="482"/>
      <c r="AE3" s="483"/>
      <c r="AF3" s="483"/>
      <c r="AG3" s="483"/>
      <c r="AH3" s="483"/>
      <c r="AI3" s="483"/>
      <c r="AJ3" s="483"/>
      <c r="AK3" s="484"/>
      <c r="AL3" s="484"/>
      <c r="AM3" s="3"/>
      <c r="AN3" s="3"/>
      <c r="AO3" s="3"/>
      <c r="AP3" s="3"/>
      <c r="AQ3" s="3"/>
      <c r="AR3" s="2"/>
      <c r="AS3" s="2"/>
      <c r="AT3" s="2"/>
      <c r="AU3" s="2"/>
      <c r="AV3" s="2"/>
      <c r="AW3" s="2"/>
      <c r="AX3" s="2"/>
    </row>
    <row r="4" ht="12.75" customHeight="1">
      <c r="A4" s="2"/>
      <c r="B4" s="485" t="s">
        <v>327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7"/>
      <c r="AX4" s="2"/>
    </row>
    <row r="5" ht="12.75" customHeight="1">
      <c r="A5" s="2"/>
      <c r="B5" s="79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4"/>
      <c r="AX5" s="2"/>
    </row>
    <row r="6" ht="12.75" customHeight="1">
      <c r="A6" s="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2"/>
    </row>
    <row r="7" ht="12.75" customHeight="1">
      <c r="A7" s="2"/>
      <c r="B7" s="486" t="s">
        <v>328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7"/>
      <c r="Y7" s="487"/>
      <c r="Z7" s="486" t="s">
        <v>329</v>
      </c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7"/>
      <c r="AX7" s="2"/>
    </row>
    <row r="8" ht="19.5" customHeight="1">
      <c r="A8" s="2"/>
      <c r="B8" s="7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4"/>
      <c r="Y8" s="487"/>
      <c r="Z8" s="79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4"/>
      <c r="AX8" s="2"/>
    </row>
    <row r="9" ht="30.0" customHeight="1">
      <c r="A9" s="488"/>
      <c r="B9" s="489" t="s">
        <v>144</v>
      </c>
      <c r="D9" s="490" t="s">
        <v>330</v>
      </c>
      <c r="E9" s="21"/>
      <c r="F9" s="21"/>
      <c r="G9" s="21"/>
      <c r="H9" s="27"/>
      <c r="I9" s="491" t="s">
        <v>331</v>
      </c>
      <c r="J9" s="110"/>
      <c r="K9" s="110"/>
      <c r="L9" s="110"/>
      <c r="M9" s="110"/>
      <c r="N9" s="110"/>
      <c r="O9" s="110"/>
      <c r="P9" s="113"/>
      <c r="Q9" s="492" t="s">
        <v>332</v>
      </c>
      <c r="R9" s="110"/>
      <c r="S9" s="110"/>
      <c r="T9" s="110"/>
      <c r="U9" s="110"/>
      <c r="V9" s="110"/>
      <c r="W9" s="110"/>
      <c r="X9" s="113"/>
      <c r="Y9" s="493"/>
      <c r="Z9" s="489" t="s">
        <v>144</v>
      </c>
      <c r="AB9" s="494" t="s">
        <v>333</v>
      </c>
      <c r="AC9" s="21"/>
      <c r="AD9" s="21"/>
      <c r="AE9" s="19"/>
      <c r="AF9" s="495" t="s">
        <v>334</v>
      </c>
      <c r="AG9" s="27"/>
      <c r="AH9" s="491" t="s">
        <v>331</v>
      </c>
      <c r="AI9" s="110"/>
      <c r="AJ9" s="110"/>
      <c r="AK9" s="110"/>
      <c r="AL9" s="110"/>
      <c r="AM9" s="110"/>
      <c r="AN9" s="110"/>
      <c r="AO9" s="113"/>
      <c r="AP9" s="492" t="s">
        <v>332</v>
      </c>
      <c r="AQ9" s="110"/>
      <c r="AR9" s="110"/>
      <c r="AS9" s="110"/>
      <c r="AT9" s="110"/>
      <c r="AU9" s="110"/>
      <c r="AV9" s="110"/>
      <c r="AW9" s="113"/>
      <c r="AX9" s="488"/>
    </row>
    <row r="10" ht="25.5" customHeight="1">
      <c r="A10" s="496"/>
      <c r="B10" s="348"/>
      <c r="C10" s="80"/>
      <c r="D10" s="82"/>
      <c r="E10" s="80"/>
      <c r="F10" s="80"/>
      <c r="G10" s="80"/>
      <c r="H10" s="84"/>
      <c r="I10" s="497" t="s">
        <v>335</v>
      </c>
      <c r="J10" s="122"/>
      <c r="K10" s="122"/>
      <c r="L10" s="122"/>
      <c r="M10" s="174"/>
      <c r="N10" s="498" t="s">
        <v>336</v>
      </c>
      <c r="O10" s="122"/>
      <c r="P10" s="125"/>
      <c r="Q10" s="499" t="s">
        <v>335</v>
      </c>
      <c r="R10" s="122"/>
      <c r="S10" s="122"/>
      <c r="T10" s="122"/>
      <c r="U10" s="174"/>
      <c r="V10" s="498" t="s">
        <v>336</v>
      </c>
      <c r="W10" s="122"/>
      <c r="X10" s="125"/>
      <c r="Y10" s="493"/>
      <c r="Z10" s="348"/>
      <c r="AA10" s="80"/>
      <c r="AB10" s="82"/>
      <c r="AC10" s="80"/>
      <c r="AD10" s="80"/>
      <c r="AE10" s="81"/>
      <c r="AF10" s="80"/>
      <c r="AG10" s="84"/>
      <c r="AH10" s="497" t="s">
        <v>335</v>
      </c>
      <c r="AI10" s="122"/>
      <c r="AJ10" s="122"/>
      <c r="AK10" s="122"/>
      <c r="AL10" s="174"/>
      <c r="AM10" s="498" t="s">
        <v>336</v>
      </c>
      <c r="AN10" s="122"/>
      <c r="AO10" s="125"/>
      <c r="AP10" s="499" t="s">
        <v>335</v>
      </c>
      <c r="AQ10" s="122"/>
      <c r="AR10" s="122"/>
      <c r="AS10" s="122"/>
      <c r="AT10" s="174"/>
      <c r="AU10" s="498" t="s">
        <v>336</v>
      </c>
      <c r="AV10" s="122"/>
      <c r="AW10" s="125"/>
      <c r="AX10" s="496"/>
    </row>
    <row r="11" ht="25.5" customHeight="1">
      <c r="A11" s="500"/>
      <c r="B11" s="288">
        <v>551283.0</v>
      </c>
      <c r="C11" s="284"/>
      <c r="D11" s="289" t="s">
        <v>337</v>
      </c>
      <c r="E11" s="286"/>
      <c r="F11" s="286"/>
      <c r="G11" s="286"/>
      <c r="H11" s="284"/>
      <c r="I11" s="288" t="s">
        <v>174</v>
      </c>
      <c r="J11" s="286"/>
      <c r="K11" s="286"/>
      <c r="L11" s="286"/>
      <c r="M11" s="284"/>
      <c r="N11" s="501" t="s">
        <v>174</v>
      </c>
      <c r="O11" s="286"/>
      <c r="P11" s="287"/>
      <c r="Q11" s="288" t="s">
        <v>338</v>
      </c>
      <c r="R11" s="286"/>
      <c r="S11" s="286"/>
      <c r="T11" s="286"/>
      <c r="U11" s="284"/>
      <c r="V11" s="501">
        <v>2.0214884551E10</v>
      </c>
      <c r="W11" s="286"/>
      <c r="X11" s="287"/>
      <c r="Y11" s="502"/>
      <c r="Z11" s="290"/>
      <c r="AA11" s="284"/>
      <c r="AB11" s="292"/>
      <c r="AC11" s="286"/>
      <c r="AD11" s="286"/>
      <c r="AE11" s="441"/>
      <c r="AF11" s="292"/>
      <c r="AG11" s="287"/>
      <c r="AH11" s="503"/>
      <c r="AI11" s="286"/>
      <c r="AJ11" s="286"/>
      <c r="AK11" s="286"/>
      <c r="AL11" s="284"/>
      <c r="AM11" s="504"/>
      <c r="AN11" s="286"/>
      <c r="AO11" s="287"/>
      <c r="AP11" s="503"/>
      <c r="AQ11" s="286"/>
      <c r="AR11" s="286"/>
      <c r="AS11" s="286"/>
      <c r="AT11" s="284"/>
      <c r="AU11" s="504"/>
      <c r="AV11" s="286"/>
      <c r="AW11" s="287"/>
      <c r="AX11" s="505"/>
    </row>
    <row r="12" ht="25.5" customHeight="1">
      <c r="A12" s="500"/>
      <c r="B12" s="290"/>
      <c r="C12" s="284"/>
      <c r="D12" s="292"/>
      <c r="E12" s="286"/>
      <c r="F12" s="286"/>
      <c r="G12" s="286"/>
      <c r="H12" s="284"/>
      <c r="I12" s="290"/>
      <c r="J12" s="286"/>
      <c r="K12" s="286"/>
      <c r="L12" s="286"/>
      <c r="M12" s="284"/>
      <c r="N12" s="292"/>
      <c r="O12" s="286"/>
      <c r="P12" s="287"/>
      <c r="Q12" s="506"/>
      <c r="R12" s="286"/>
      <c r="S12" s="286"/>
      <c r="T12" s="286"/>
      <c r="U12" s="284"/>
      <c r="V12" s="292"/>
      <c r="W12" s="286"/>
      <c r="X12" s="287"/>
      <c r="Y12" s="502"/>
      <c r="Z12" s="290"/>
      <c r="AA12" s="284"/>
      <c r="AB12" s="292"/>
      <c r="AC12" s="286"/>
      <c r="AD12" s="286"/>
      <c r="AE12" s="441"/>
      <c r="AF12" s="292"/>
      <c r="AG12" s="287"/>
      <c r="AH12" s="503"/>
      <c r="AI12" s="286"/>
      <c r="AJ12" s="286"/>
      <c r="AK12" s="286"/>
      <c r="AL12" s="284"/>
      <c r="AM12" s="504"/>
      <c r="AN12" s="286"/>
      <c r="AO12" s="287"/>
      <c r="AP12" s="503"/>
      <c r="AQ12" s="286"/>
      <c r="AR12" s="286"/>
      <c r="AS12" s="286"/>
      <c r="AT12" s="284"/>
      <c r="AU12" s="504"/>
      <c r="AV12" s="286"/>
      <c r="AW12" s="287"/>
      <c r="AX12" s="505"/>
    </row>
    <row r="13" ht="25.5" customHeight="1">
      <c r="A13" s="500"/>
      <c r="B13" s="290"/>
      <c r="C13" s="284"/>
      <c r="D13" s="292"/>
      <c r="E13" s="286"/>
      <c r="F13" s="286"/>
      <c r="G13" s="286"/>
      <c r="H13" s="284"/>
      <c r="I13" s="290"/>
      <c r="J13" s="286"/>
      <c r="K13" s="286"/>
      <c r="L13" s="286"/>
      <c r="M13" s="284"/>
      <c r="N13" s="292"/>
      <c r="O13" s="286"/>
      <c r="P13" s="287"/>
      <c r="Q13" s="506"/>
      <c r="R13" s="286"/>
      <c r="S13" s="286"/>
      <c r="T13" s="286"/>
      <c r="U13" s="284"/>
      <c r="V13" s="292"/>
      <c r="W13" s="286"/>
      <c r="X13" s="287"/>
      <c r="Y13" s="502"/>
      <c r="Z13" s="290"/>
      <c r="AA13" s="284"/>
      <c r="AB13" s="292"/>
      <c r="AC13" s="286"/>
      <c r="AD13" s="286"/>
      <c r="AE13" s="441"/>
      <c r="AF13" s="292"/>
      <c r="AG13" s="287"/>
      <c r="AH13" s="503"/>
      <c r="AI13" s="286"/>
      <c r="AJ13" s="286"/>
      <c r="AK13" s="286"/>
      <c r="AL13" s="284"/>
      <c r="AM13" s="504"/>
      <c r="AN13" s="286"/>
      <c r="AO13" s="287"/>
      <c r="AP13" s="503"/>
      <c r="AQ13" s="286"/>
      <c r="AR13" s="286"/>
      <c r="AS13" s="286"/>
      <c r="AT13" s="284"/>
      <c r="AU13" s="504"/>
      <c r="AV13" s="286"/>
      <c r="AW13" s="287"/>
      <c r="AX13" s="505"/>
    </row>
    <row r="14" ht="25.5" customHeight="1">
      <c r="A14" s="500"/>
      <c r="B14" s="290"/>
      <c r="C14" s="284"/>
      <c r="D14" s="292"/>
      <c r="E14" s="286"/>
      <c r="F14" s="286"/>
      <c r="G14" s="286"/>
      <c r="H14" s="284"/>
      <c r="I14" s="290"/>
      <c r="J14" s="286"/>
      <c r="K14" s="286"/>
      <c r="L14" s="286"/>
      <c r="M14" s="284"/>
      <c r="N14" s="292"/>
      <c r="O14" s="286"/>
      <c r="P14" s="287"/>
      <c r="Q14" s="506"/>
      <c r="R14" s="286"/>
      <c r="S14" s="286"/>
      <c r="T14" s="286"/>
      <c r="U14" s="284"/>
      <c r="V14" s="292"/>
      <c r="W14" s="286"/>
      <c r="X14" s="287"/>
      <c r="Y14" s="502"/>
      <c r="Z14" s="290"/>
      <c r="AA14" s="284"/>
      <c r="AB14" s="292"/>
      <c r="AC14" s="286"/>
      <c r="AD14" s="286"/>
      <c r="AE14" s="441"/>
      <c r="AF14" s="292"/>
      <c r="AG14" s="287"/>
      <c r="AH14" s="503"/>
      <c r="AI14" s="286"/>
      <c r="AJ14" s="286"/>
      <c r="AK14" s="286"/>
      <c r="AL14" s="284"/>
      <c r="AM14" s="504"/>
      <c r="AN14" s="286"/>
      <c r="AO14" s="287"/>
      <c r="AP14" s="503"/>
      <c r="AQ14" s="286"/>
      <c r="AR14" s="286"/>
      <c r="AS14" s="286"/>
      <c r="AT14" s="284"/>
      <c r="AU14" s="504"/>
      <c r="AV14" s="286"/>
      <c r="AW14" s="287"/>
      <c r="AX14" s="505"/>
    </row>
    <row r="15" ht="25.5" customHeight="1">
      <c r="A15" s="500"/>
      <c r="B15" s="290"/>
      <c r="C15" s="284"/>
      <c r="D15" s="292"/>
      <c r="E15" s="286"/>
      <c r="F15" s="286"/>
      <c r="G15" s="286"/>
      <c r="H15" s="284"/>
      <c r="I15" s="290"/>
      <c r="J15" s="286"/>
      <c r="K15" s="286"/>
      <c r="L15" s="286"/>
      <c r="M15" s="284"/>
      <c r="N15" s="292"/>
      <c r="O15" s="286"/>
      <c r="P15" s="287"/>
      <c r="Q15" s="506"/>
      <c r="R15" s="286"/>
      <c r="S15" s="286"/>
      <c r="T15" s="286"/>
      <c r="U15" s="284"/>
      <c r="V15" s="292"/>
      <c r="W15" s="286"/>
      <c r="X15" s="287"/>
      <c r="Y15" s="502"/>
      <c r="Z15" s="290"/>
      <c r="AA15" s="284"/>
      <c r="AB15" s="292"/>
      <c r="AC15" s="286"/>
      <c r="AD15" s="286"/>
      <c r="AE15" s="441"/>
      <c r="AF15" s="292"/>
      <c r="AG15" s="287"/>
      <c r="AH15" s="503"/>
      <c r="AI15" s="286"/>
      <c r="AJ15" s="286"/>
      <c r="AK15" s="286"/>
      <c r="AL15" s="284"/>
      <c r="AM15" s="504"/>
      <c r="AN15" s="286"/>
      <c r="AO15" s="287"/>
      <c r="AP15" s="503"/>
      <c r="AQ15" s="286"/>
      <c r="AR15" s="286"/>
      <c r="AS15" s="286"/>
      <c r="AT15" s="284"/>
      <c r="AU15" s="504"/>
      <c r="AV15" s="286"/>
      <c r="AW15" s="287"/>
      <c r="AX15" s="505"/>
    </row>
    <row r="16" ht="25.5" customHeight="1">
      <c r="A16" s="500"/>
      <c r="B16" s="290"/>
      <c r="C16" s="284"/>
      <c r="D16" s="292"/>
      <c r="E16" s="286"/>
      <c r="F16" s="286"/>
      <c r="G16" s="286"/>
      <c r="H16" s="284"/>
      <c r="I16" s="290"/>
      <c r="J16" s="286"/>
      <c r="K16" s="286"/>
      <c r="L16" s="286"/>
      <c r="M16" s="284"/>
      <c r="N16" s="292"/>
      <c r="O16" s="286"/>
      <c r="P16" s="287"/>
      <c r="Q16" s="506"/>
      <c r="R16" s="286"/>
      <c r="S16" s="286"/>
      <c r="T16" s="286"/>
      <c r="U16" s="284"/>
      <c r="V16" s="292"/>
      <c r="W16" s="286"/>
      <c r="X16" s="287"/>
      <c r="Y16" s="502"/>
      <c r="Z16" s="290"/>
      <c r="AA16" s="284"/>
      <c r="AB16" s="292"/>
      <c r="AC16" s="286"/>
      <c r="AD16" s="286"/>
      <c r="AE16" s="441"/>
      <c r="AF16" s="292"/>
      <c r="AG16" s="287"/>
      <c r="AH16" s="503"/>
      <c r="AI16" s="286"/>
      <c r="AJ16" s="286"/>
      <c r="AK16" s="286"/>
      <c r="AL16" s="284"/>
      <c r="AM16" s="504"/>
      <c r="AN16" s="286"/>
      <c r="AO16" s="287"/>
      <c r="AP16" s="503"/>
      <c r="AQ16" s="286"/>
      <c r="AR16" s="286"/>
      <c r="AS16" s="286"/>
      <c r="AT16" s="284"/>
      <c r="AU16" s="504"/>
      <c r="AV16" s="286"/>
      <c r="AW16" s="287"/>
      <c r="AX16" s="505"/>
    </row>
    <row r="17" ht="25.5" customHeight="1">
      <c r="A17" s="500"/>
      <c r="B17" s="290"/>
      <c r="C17" s="284"/>
      <c r="D17" s="292"/>
      <c r="E17" s="286"/>
      <c r="F17" s="286"/>
      <c r="G17" s="286"/>
      <c r="H17" s="284"/>
      <c r="I17" s="290"/>
      <c r="J17" s="286"/>
      <c r="K17" s="286"/>
      <c r="L17" s="286"/>
      <c r="M17" s="284"/>
      <c r="N17" s="292"/>
      <c r="O17" s="286"/>
      <c r="P17" s="287"/>
      <c r="Q17" s="506"/>
      <c r="R17" s="286"/>
      <c r="S17" s="286"/>
      <c r="T17" s="286"/>
      <c r="U17" s="284"/>
      <c r="V17" s="292"/>
      <c r="W17" s="286"/>
      <c r="X17" s="287"/>
      <c r="Y17" s="502"/>
      <c r="Z17" s="290"/>
      <c r="AA17" s="284"/>
      <c r="AB17" s="292"/>
      <c r="AC17" s="286"/>
      <c r="AD17" s="286"/>
      <c r="AE17" s="441"/>
      <c r="AF17" s="292"/>
      <c r="AG17" s="287"/>
      <c r="AH17" s="503"/>
      <c r="AI17" s="286"/>
      <c r="AJ17" s="286"/>
      <c r="AK17" s="286"/>
      <c r="AL17" s="284"/>
      <c r="AM17" s="504"/>
      <c r="AN17" s="286"/>
      <c r="AO17" s="287"/>
      <c r="AP17" s="503"/>
      <c r="AQ17" s="286"/>
      <c r="AR17" s="286"/>
      <c r="AS17" s="286"/>
      <c r="AT17" s="284"/>
      <c r="AU17" s="504"/>
      <c r="AV17" s="286"/>
      <c r="AW17" s="287"/>
      <c r="AX17" s="505"/>
    </row>
    <row r="18" ht="25.5" customHeight="1">
      <c r="A18" s="500"/>
      <c r="B18" s="290"/>
      <c r="C18" s="284"/>
      <c r="D18" s="292"/>
      <c r="E18" s="286"/>
      <c r="F18" s="286"/>
      <c r="G18" s="286"/>
      <c r="H18" s="284"/>
      <c r="I18" s="290"/>
      <c r="J18" s="286"/>
      <c r="K18" s="286"/>
      <c r="L18" s="286"/>
      <c r="M18" s="284"/>
      <c r="N18" s="292"/>
      <c r="O18" s="286"/>
      <c r="P18" s="287"/>
      <c r="Q18" s="506"/>
      <c r="R18" s="286"/>
      <c r="S18" s="286"/>
      <c r="T18" s="286"/>
      <c r="U18" s="284"/>
      <c r="V18" s="292"/>
      <c r="W18" s="286"/>
      <c r="X18" s="287"/>
      <c r="Y18" s="502"/>
      <c r="Z18" s="290"/>
      <c r="AA18" s="284"/>
      <c r="AB18" s="292"/>
      <c r="AC18" s="286"/>
      <c r="AD18" s="286"/>
      <c r="AE18" s="441"/>
      <c r="AF18" s="292"/>
      <c r="AG18" s="287"/>
      <c r="AH18" s="503"/>
      <c r="AI18" s="286"/>
      <c r="AJ18" s="286"/>
      <c r="AK18" s="286"/>
      <c r="AL18" s="284"/>
      <c r="AM18" s="504"/>
      <c r="AN18" s="286"/>
      <c r="AO18" s="287"/>
      <c r="AP18" s="503"/>
      <c r="AQ18" s="286"/>
      <c r="AR18" s="286"/>
      <c r="AS18" s="286"/>
      <c r="AT18" s="284"/>
      <c r="AU18" s="504"/>
      <c r="AV18" s="286"/>
      <c r="AW18" s="287"/>
      <c r="AX18" s="505"/>
    </row>
    <row r="19" ht="25.5" customHeight="1">
      <c r="A19" s="500"/>
      <c r="B19" s="290"/>
      <c r="C19" s="284"/>
      <c r="D19" s="292"/>
      <c r="E19" s="286"/>
      <c r="F19" s="286"/>
      <c r="G19" s="286"/>
      <c r="H19" s="284"/>
      <c r="I19" s="290"/>
      <c r="J19" s="286"/>
      <c r="K19" s="286"/>
      <c r="L19" s="286"/>
      <c r="M19" s="284"/>
      <c r="N19" s="292"/>
      <c r="O19" s="286"/>
      <c r="P19" s="287"/>
      <c r="Q19" s="506"/>
      <c r="R19" s="286"/>
      <c r="S19" s="286"/>
      <c r="T19" s="286"/>
      <c r="U19" s="284"/>
      <c r="V19" s="292"/>
      <c r="W19" s="286"/>
      <c r="X19" s="287"/>
      <c r="Y19" s="502"/>
      <c r="Z19" s="290"/>
      <c r="AA19" s="284"/>
      <c r="AB19" s="292"/>
      <c r="AC19" s="286"/>
      <c r="AD19" s="286"/>
      <c r="AE19" s="441"/>
      <c r="AF19" s="292"/>
      <c r="AG19" s="287"/>
      <c r="AH19" s="503"/>
      <c r="AI19" s="286"/>
      <c r="AJ19" s="286"/>
      <c r="AK19" s="286"/>
      <c r="AL19" s="284"/>
      <c r="AM19" s="504"/>
      <c r="AN19" s="286"/>
      <c r="AO19" s="287"/>
      <c r="AP19" s="503"/>
      <c r="AQ19" s="286"/>
      <c r="AR19" s="286"/>
      <c r="AS19" s="286"/>
      <c r="AT19" s="284"/>
      <c r="AU19" s="504"/>
      <c r="AV19" s="286"/>
      <c r="AW19" s="287"/>
      <c r="AX19" s="505"/>
    </row>
    <row r="20" ht="25.5" customHeight="1">
      <c r="A20" s="500"/>
      <c r="B20" s="290"/>
      <c r="C20" s="284"/>
      <c r="D20" s="292"/>
      <c r="E20" s="286"/>
      <c r="F20" s="286"/>
      <c r="G20" s="286"/>
      <c r="H20" s="284"/>
      <c r="I20" s="290"/>
      <c r="J20" s="286"/>
      <c r="K20" s="286"/>
      <c r="L20" s="286"/>
      <c r="M20" s="284"/>
      <c r="N20" s="292"/>
      <c r="O20" s="286"/>
      <c r="P20" s="287"/>
      <c r="Q20" s="506"/>
      <c r="R20" s="286"/>
      <c r="S20" s="286"/>
      <c r="T20" s="286"/>
      <c r="U20" s="284"/>
      <c r="V20" s="292"/>
      <c r="W20" s="286"/>
      <c r="X20" s="287"/>
      <c r="Y20" s="502"/>
      <c r="Z20" s="290"/>
      <c r="AA20" s="284"/>
      <c r="AB20" s="292"/>
      <c r="AC20" s="286"/>
      <c r="AD20" s="286"/>
      <c r="AE20" s="441"/>
      <c r="AF20" s="292"/>
      <c r="AG20" s="287"/>
      <c r="AH20" s="503"/>
      <c r="AI20" s="286"/>
      <c r="AJ20" s="286"/>
      <c r="AK20" s="286"/>
      <c r="AL20" s="284"/>
      <c r="AM20" s="504"/>
      <c r="AN20" s="286"/>
      <c r="AO20" s="287"/>
      <c r="AP20" s="503"/>
      <c r="AQ20" s="286"/>
      <c r="AR20" s="286"/>
      <c r="AS20" s="286"/>
      <c r="AT20" s="284"/>
      <c r="AU20" s="504"/>
      <c r="AV20" s="286"/>
      <c r="AW20" s="287"/>
      <c r="AX20" s="505"/>
    </row>
    <row r="21" ht="25.5" customHeight="1">
      <c r="A21" s="500"/>
      <c r="B21" s="290"/>
      <c r="C21" s="284"/>
      <c r="D21" s="292"/>
      <c r="E21" s="286"/>
      <c r="F21" s="286"/>
      <c r="G21" s="286"/>
      <c r="H21" s="284"/>
      <c r="I21" s="290"/>
      <c r="J21" s="286"/>
      <c r="K21" s="286"/>
      <c r="L21" s="286"/>
      <c r="M21" s="284"/>
      <c r="N21" s="292"/>
      <c r="O21" s="286"/>
      <c r="P21" s="287"/>
      <c r="Q21" s="506"/>
      <c r="R21" s="286"/>
      <c r="S21" s="286"/>
      <c r="T21" s="286"/>
      <c r="U21" s="284"/>
      <c r="V21" s="292"/>
      <c r="W21" s="286"/>
      <c r="X21" s="287"/>
      <c r="Y21" s="502"/>
      <c r="Z21" s="290"/>
      <c r="AA21" s="284"/>
      <c r="AB21" s="292"/>
      <c r="AC21" s="286"/>
      <c r="AD21" s="286"/>
      <c r="AE21" s="441"/>
      <c r="AF21" s="292"/>
      <c r="AG21" s="287"/>
      <c r="AH21" s="503"/>
      <c r="AI21" s="286"/>
      <c r="AJ21" s="286"/>
      <c r="AK21" s="286"/>
      <c r="AL21" s="284"/>
      <c r="AM21" s="504"/>
      <c r="AN21" s="286"/>
      <c r="AO21" s="287"/>
      <c r="AP21" s="503"/>
      <c r="AQ21" s="286"/>
      <c r="AR21" s="286"/>
      <c r="AS21" s="286"/>
      <c r="AT21" s="284"/>
      <c r="AU21" s="504"/>
      <c r="AV21" s="286"/>
      <c r="AW21" s="287"/>
      <c r="AX21" s="505"/>
    </row>
    <row r="22" ht="25.5" customHeight="1">
      <c r="A22" s="500"/>
      <c r="B22" s="290"/>
      <c r="C22" s="284"/>
      <c r="D22" s="292"/>
      <c r="E22" s="286"/>
      <c r="F22" s="286"/>
      <c r="G22" s="286"/>
      <c r="H22" s="284"/>
      <c r="I22" s="290"/>
      <c r="J22" s="286"/>
      <c r="K22" s="286"/>
      <c r="L22" s="286"/>
      <c r="M22" s="284"/>
      <c r="N22" s="292"/>
      <c r="O22" s="286"/>
      <c r="P22" s="287"/>
      <c r="Q22" s="506"/>
      <c r="R22" s="286"/>
      <c r="S22" s="286"/>
      <c r="T22" s="286"/>
      <c r="U22" s="284"/>
      <c r="V22" s="292"/>
      <c r="W22" s="286"/>
      <c r="X22" s="287"/>
      <c r="Y22" s="502"/>
      <c r="Z22" s="290"/>
      <c r="AA22" s="284"/>
      <c r="AB22" s="292"/>
      <c r="AC22" s="286"/>
      <c r="AD22" s="286"/>
      <c r="AE22" s="441"/>
      <c r="AF22" s="292"/>
      <c r="AG22" s="287"/>
      <c r="AH22" s="503"/>
      <c r="AI22" s="286"/>
      <c r="AJ22" s="286"/>
      <c r="AK22" s="286"/>
      <c r="AL22" s="284"/>
      <c r="AM22" s="504"/>
      <c r="AN22" s="286"/>
      <c r="AO22" s="287"/>
      <c r="AP22" s="503"/>
      <c r="AQ22" s="286"/>
      <c r="AR22" s="286"/>
      <c r="AS22" s="286"/>
      <c r="AT22" s="284"/>
      <c r="AU22" s="504"/>
      <c r="AV22" s="286"/>
      <c r="AW22" s="287"/>
      <c r="AX22" s="505"/>
    </row>
    <row r="23" ht="25.5" customHeight="1">
      <c r="A23" s="500"/>
      <c r="B23" s="290"/>
      <c r="C23" s="284"/>
      <c r="D23" s="292"/>
      <c r="E23" s="286"/>
      <c r="F23" s="286"/>
      <c r="G23" s="286"/>
      <c r="H23" s="284"/>
      <c r="I23" s="290"/>
      <c r="J23" s="286"/>
      <c r="K23" s="286"/>
      <c r="L23" s="286"/>
      <c r="M23" s="284"/>
      <c r="N23" s="292"/>
      <c r="O23" s="286"/>
      <c r="P23" s="287"/>
      <c r="Q23" s="506"/>
      <c r="R23" s="286"/>
      <c r="S23" s="286"/>
      <c r="T23" s="286"/>
      <c r="U23" s="284"/>
      <c r="V23" s="292"/>
      <c r="W23" s="286"/>
      <c r="X23" s="287"/>
      <c r="Y23" s="502"/>
      <c r="Z23" s="290"/>
      <c r="AA23" s="284"/>
      <c r="AB23" s="292"/>
      <c r="AC23" s="286"/>
      <c r="AD23" s="286"/>
      <c r="AE23" s="441"/>
      <c r="AF23" s="292"/>
      <c r="AG23" s="287"/>
      <c r="AH23" s="503"/>
      <c r="AI23" s="286"/>
      <c r="AJ23" s="286"/>
      <c r="AK23" s="286"/>
      <c r="AL23" s="284"/>
      <c r="AM23" s="504"/>
      <c r="AN23" s="286"/>
      <c r="AO23" s="287"/>
      <c r="AP23" s="503"/>
      <c r="AQ23" s="286"/>
      <c r="AR23" s="286"/>
      <c r="AS23" s="286"/>
      <c r="AT23" s="284"/>
      <c r="AU23" s="504"/>
      <c r="AV23" s="286"/>
      <c r="AW23" s="287"/>
      <c r="AX23" s="505"/>
    </row>
    <row r="24" ht="25.5" customHeight="1">
      <c r="A24" s="500"/>
      <c r="B24" s="290"/>
      <c r="C24" s="284"/>
      <c r="D24" s="292"/>
      <c r="E24" s="286"/>
      <c r="F24" s="286"/>
      <c r="G24" s="286"/>
      <c r="H24" s="284"/>
      <c r="I24" s="290"/>
      <c r="J24" s="286"/>
      <c r="K24" s="286"/>
      <c r="L24" s="286"/>
      <c r="M24" s="284"/>
      <c r="N24" s="292"/>
      <c r="O24" s="286"/>
      <c r="P24" s="287"/>
      <c r="Q24" s="506"/>
      <c r="R24" s="286"/>
      <c r="S24" s="286"/>
      <c r="T24" s="286"/>
      <c r="U24" s="284"/>
      <c r="V24" s="292"/>
      <c r="W24" s="286"/>
      <c r="X24" s="287"/>
      <c r="Y24" s="502"/>
      <c r="Z24" s="290"/>
      <c r="AA24" s="284"/>
      <c r="AB24" s="292"/>
      <c r="AC24" s="286"/>
      <c r="AD24" s="286"/>
      <c r="AE24" s="441"/>
      <c r="AF24" s="292"/>
      <c r="AG24" s="287"/>
      <c r="AH24" s="503"/>
      <c r="AI24" s="286"/>
      <c r="AJ24" s="286"/>
      <c r="AK24" s="286"/>
      <c r="AL24" s="284"/>
      <c r="AM24" s="504"/>
      <c r="AN24" s="286"/>
      <c r="AO24" s="287"/>
      <c r="AP24" s="503"/>
      <c r="AQ24" s="286"/>
      <c r="AR24" s="286"/>
      <c r="AS24" s="286"/>
      <c r="AT24" s="284"/>
      <c r="AU24" s="504"/>
      <c r="AV24" s="286"/>
      <c r="AW24" s="287"/>
      <c r="AX24" s="505"/>
    </row>
    <row r="25" ht="25.5" customHeight="1">
      <c r="A25" s="500"/>
      <c r="B25" s="290"/>
      <c r="C25" s="284"/>
      <c r="D25" s="292"/>
      <c r="E25" s="286"/>
      <c r="F25" s="286"/>
      <c r="G25" s="286"/>
      <c r="H25" s="284"/>
      <c r="I25" s="290"/>
      <c r="J25" s="286"/>
      <c r="K25" s="286"/>
      <c r="L25" s="286"/>
      <c r="M25" s="284"/>
      <c r="N25" s="292"/>
      <c r="O25" s="286"/>
      <c r="P25" s="287"/>
      <c r="Q25" s="506"/>
      <c r="R25" s="286"/>
      <c r="S25" s="286"/>
      <c r="T25" s="286"/>
      <c r="U25" s="284"/>
      <c r="V25" s="292"/>
      <c r="W25" s="286"/>
      <c r="X25" s="287"/>
      <c r="Y25" s="502"/>
      <c r="Z25" s="290"/>
      <c r="AA25" s="284"/>
      <c r="AB25" s="292"/>
      <c r="AC25" s="286"/>
      <c r="AD25" s="286"/>
      <c r="AE25" s="441"/>
      <c r="AF25" s="292"/>
      <c r="AG25" s="287"/>
      <c r="AH25" s="503"/>
      <c r="AI25" s="286"/>
      <c r="AJ25" s="286"/>
      <c r="AK25" s="286"/>
      <c r="AL25" s="284"/>
      <c r="AM25" s="504"/>
      <c r="AN25" s="286"/>
      <c r="AO25" s="287"/>
      <c r="AP25" s="503"/>
      <c r="AQ25" s="286"/>
      <c r="AR25" s="286"/>
      <c r="AS25" s="286"/>
      <c r="AT25" s="284"/>
      <c r="AU25" s="504"/>
      <c r="AV25" s="286"/>
      <c r="AW25" s="287"/>
      <c r="AX25" s="505"/>
    </row>
    <row r="26" ht="25.5" customHeight="1">
      <c r="A26" s="500"/>
      <c r="B26" s="290"/>
      <c r="C26" s="284"/>
      <c r="D26" s="292"/>
      <c r="E26" s="286"/>
      <c r="F26" s="286"/>
      <c r="G26" s="286"/>
      <c r="H26" s="284"/>
      <c r="I26" s="290"/>
      <c r="J26" s="286"/>
      <c r="K26" s="286"/>
      <c r="L26" s="286"/>
      <c r="M26" s="284"/>
      <c r="N26" s="292"/>
      <c r="O26" s="286"/>
      <c r="P26" s="287"/>
      <c r="Q26" s="506"/>
      <c r="R26" s="286"/>
      <c r="S26" s="286"/>
      <c r="T26" s="286"/>
      <c r="U26" s="284"/>
      <c r="V26" s="292"/>
      <c r="W26" s="286"/>
      <c r="X26" s="287"/>
      <c r="Y26" s="502"/>
      <c r="Z26" s="290"/>
      <c r="AA26" s="284"/>
      <c r="AB26" s="292"/>
      <c r="AC26" s="286"/>
      <c r="AD26" s="286"/>
      <c r="AE26" s="441"/>
      <c r="AF26" s="292"/>
      <c r="AG26" s="287"/>
      <c r="AH26" s="507"/>
      <c r="AI26" s="286"/>
      <c r="AJ26" s="286"/>
      <c r="AK26" s="286"/>
      <c r="AL26" s="284"/>
      <c r="AM26" s="504"/>
      <c r="AN26" s="286"/>
      <c r="AO26" s="287"/>
      <c r="AP26" s="503"/>
      <c r="AQ26" s="286"/>
      <c r="AR26" s="286"/>
      <c r="AS26" s="286"/>
      <c r="AT26" s="284"/>
      <c r="AU26" s="504"/>
      <c r="AV26" s="286"/>
      <c r="AW26" s="287"/>
      <c r="AX26" s="505"/>
    </row>
    <row r="27" ht="25.5" customHeight="1">
      <c r="A27" s="500"/>
      <c r="B27" s="290"/>
      <c r="C27" s="284"/>
      <c r="D27" s="292"/>
      <c r="E27" s="286"/>
      <c r="F27" s="286"/>
      <c r="G27" s="286"/>
      <c r="H27" s="284"/>
      <c r="I27" s="290"/>
      <c r="J27" s="286"/>
      <c r="K27" s="286"/>
      <c r="L27" s="286"/>
      <c r="M27" s="284"/>
      <c r="N27" s="292"/>
      <c r="O27" s="286"/>
      <c r="P27" s="287"/>
      <c r="Q27" s="506"/>
      <c r="R27" s="286"/>
      <c r="S27" s="286"/>
      <c r="T27" s="286"/>
      <c r="U27" s="284"/>
      <c r="V27" s="292"/>
      <c r="W27" s="286"/>
      <c r="X27" s="287"/>
      <c r="Y27" s="502"/>
      <c r="Z27" s="290"/>
      <c r="AA27" s="284"/>
      <c r="AB27" s="292"/>
      <c r="AC27" s="286"/>
      <c r="AD27" s="286"/>
      <c r="AE27" s="441"/>
      <c r="AF27" s="292"/>
      <c r="AG27" s="287"/>
      <c r="AH27" s="507"/>
      <c r="AI27" s="286"/>
      <c r="AJ27" s="286"/>
      <c r="AK27" s="286"/>
      <c r="AL27" s="284"/>
      <c r="AM27" s="504"/>
      <c r="AN27" s="286"/>
      <c r="AO27" s="287"/>
      <c r="AP27" s="503"/>
      <c r="AQ27" s="286"/>
      <c r="AR27" s="286"/>
      <c r="AS27" s="286"/>
      <c r="AT27" s="284"/>
      <c r="AU27" s="504"/>
      <c r="AV27" s="286"/>
      <c r="AW27" s="287"/>
      <c r="AX27" s="505"/>
    </row>
    <row r="28" ht="25.5" customHeight="1">
      <c r="A28" s="500"/>
      <c r="B28" s="290"/>
      <c r="C28" s="284"/>
      <c r="D28" s="292"/>
      <c r="E28" s="286"/>
      <c r="F28" s="286"/>
      <c r="G28" s="286"/>
      <c r="H28" s="284"/>
      <c r="I28" s="290"/>
      <c r="J28" s="286"/>
      <c r="K28" s="286"/>
      <c r="L28" s="286"/>
      <c r="M28" s="284"/>
      <c r="N28" s="292"/>
      <c r="O28" s="286"/>
      <c r="P28" s="287"/>
      <c r="Q28" s="506"/>
      <c r="R28" s="286"/>
      <c r="S28" s="286"/>
      <c r="T28" s="286"/>
      <c r="U28" s="284"/>
      <c r="V28" s="292"/>
      <c r="W28" s="286"/>
      <c r="X28" s="287"/>
      <c r="Y28" s="502"/>
      <c r="Z28" s="290"/>
      <c r="AA28" s="284"/>
      <c r="AB28" s="292"/>
      <c r="AC28" s="286"/>
      <c r="AD28" s="286"/>
      <c r="AE28" s="441"/>
      <c r="AF28" s="292"/>
      <c r="AG28" s="287"/>
      <c r="AH28" s="503"/>
      <c r="AI28" s="286"/>
      <c r="AJ28" s="286"/>
      <c r="AK28" s="286"/>
      <c r="AL28" s="284"/>
      <c r="AM28" s="504"/>
      <c r="AN28" s="286"/>
      <c r="AO28" s="287"/>
      <c r="AP28" s="503"/>
      <c r="AQ28" s="286"/>
      <c r="AR28" s="286"/>
      <c r="AS28" s="286"/>
      <c r="AT28" s="284"/>
      <c r="AU28" s="504"/>
      <c r="AV28" s="286"/>
      <c r="AW28" s="287"/>
      <c r="AX28" s="505"/>
    </row>
    <row r="29" ht="25.5" customHeight="1">
      <c r="A29" s="500"/>
      <c r="B29" s="290"/>
      <c r="C29" s="284"/>
      <c r="D29" s="292"/>
      <c r="E29" s="286"/>
      <c r="F29" s="286"/>
      <c r="G29" s="286"/>
      <c r="H29" s="284"/>
      <c r="I29" s="290"/>
      <c r="J29" s="286"/>
      <c r="K29" s="286"/>
      <c r="L29" s="286"/>
      <c r="M29" s="284"/>
      <c r="N29" s="292"/>
      <c r="O29" s="286"/>
      <c r="P29" s="287"/>
      <c r="Q29" s="506"/>
      <c r="R29" s="286"/>
      <c r="S29" s="286"/>
      <c r="T29" s="286"/>
      <c r="U29" s="284"/>
      <c r="V29" s="292"/>
      <c r="W29" s="286"/>
      <c r="X29" s="287"/>
      <c r="Y29" s="502"/>
      <c r="Z29" s="290"/>
      <c r="AA29" s="284"/>
      <c r="AB29" s="292"/>
      <c r="AC29" s="286"/>
      <c r="AD29" s="286"/>
      <c r="AE29" s="441"/>
      <c r="AF29" s="292"/>
      <c r="AG29" s="287"/>
      <c r="AH29" s="503"/>
      <c r="AI29" s="286"/>
      <c r="AJ29" s="286"/>
      <c r="AK29" s="286"/>
      <c r="AL29" s="284"/>
      <c r="AM29" s="504"/>
      <c r="AN29" s="286"/>
      <c r="AO29" s="287"/>
      <c r="AP29" s="503"/>
      <c r="AQ29" s="286"/>
      <c r="AR29" s="286"/>
      <c r="AS29" s="286"/>
      <c r="AT29" s="284"/>
      <c r="AU29" s="504"/>
      <c r="AV29" s="286"/>
      <c r="AW29" s="287"/>
      <c r="AX29" s="505"/>
    </row>
    <row r="30" ht="25.5" customHeight="1">
      <c r="A30" s="500"/>
      <c r="B30" s="508"/>
      <c r="C30" s="509"/>
      <c r="D30" s="510"/>
      <c r="E30" s="446"/>
      <c r="F30" s="446"/>
      <c r="G30" s="446"/>
      <c r="H30" s="509"/>
      <c r="I30" s="508"/>
      <c r="J30" s="446"/>
      <c r="K30" s="446"/>
      <c r="L30" s="446"/>
      <c r="M30" s="509"/>
      <c r="N30" s="510"/>
      <c r="O30" s="446"/>
      <c r="P30" s="511"/>
      <c r="Q30" s="512"/>
      <c r="R30" s="446"/>
      <c r="S30" s="446"/>
      <c r="T30" s="446"/>
      <c r="U30" s="509"/>
      <c r="V30" s="510"/>
      <c r="W30" s="446"/>
      <c r="X30" s="511"/>
      <c r="Y30" s="502"/>
      <c r="Z30" s="508"/>
      <c r="AA30" s="509"/>
      <c r="AB30" s="510"/>
      <c r="AC30" s="446"/>
      <c r="AD30" s="446"/>
      <c r="AE30" s="447"/>
      <c r="AF30" s="510"/>
      <c r="AG30" s="511"/>
      <c r="AH30" s="513"/>
      <c r="AI30" s="446"/>
      <c r="AJ30" s="446"/>
      <c r="AK30" s="446"/>
      <c r="AL30" s="509"/>
      <c r="AM30" s="514"/>
      <c r="AN30" s="446"/>
      <c r="AO30" s="511"/>
      <c r="AP30" s="513"/>
      <c r="AQ30" s="446"/>
      <c r="AR30" s="446"/>
      <c r="AS30" s="446"/>
      <c r="AT30" s="509"/>
      <c r="AU30" s="514"/>
      <c r="AV30" s="446"/>
      <c r="AW30" s="511"/>
      <c r="AX30" s="505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ht="12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</row>
  </sheetData>
  <mergeCells count="291">
    <mergeCell ref="AB12:AE12"/>
    <mergeCell ref="AF12:AG12"/>
    <mergeCell ref="AH12:AL12"/>
    <mergeCell ref="AM12:AO12"/>
    <mergeCell ref="AP12:AT12"/>
    <mergeCell ref="AU12:AW12"/>
    <mergeCell ref="B12:C12"/>
    <mergeCell ref="D12:H12"/>
    <mergeCell ref="I12:M12"/>
    <mergeCell ref="N12:P12"/>
    <mergeCell ref="Q12:U12"/>
    <mergeCell ref="V12:X12"/>
    <mergeCell ref="Z12:AA12"/>
    <mergeCell ref="AB13:AE13"/>
    <mergeCell ref="AF13:AG13"/>
    <mergeCell ref="AH13:AL13"/>
    <mergeCell ref="AM13:AO13"/>
    <mergeCell ref="AP13:AT13"/>
    <mergeCell ref="AU13:AW13"/>
    <mergeCell ref="B13:C13"/>
    <mergeCell ref="D13:H13"/>
    <mergeCell ref="I13:M13"/>
    <mergeCell ref="N13:P13"/>
    <mergeCell ref="Q13:U13"/>
    <mergeCell ref="V13:X13"/>
    <mergeCell ref="Z13:AA13"/>
    <mergeCell ref="AB14:AE14"/>
    <mergeCell ref="AF14:AG14"/>
    <mergeCell ref="AH14:AL14"/>
    <mergeCell ref="AM14:AO14"/>
    <mergeCell ref="AP14:AT14"/>
    <mergeCell ref="AU14:AW14"/>
    <mergeCell ref="B14:C14"/>
    <mergeCell ref="D14:H14"/>
    <mergeCell ref="I14:M14"/>
    <mergeCell ref="N14:P14"/>
    <mergeCell ref="Q14:U14"/>
    <mergeCell ref="V14:X14"/>
    <mergeCell ref="Z14:AA14"/>
    <mergeCell ref="AB15:AE15"/>
    <mergeCell ref="AF15:AG15"/>
    <mergeCell ref="AH15:AL15"/>
    <mergeCell ref="AM15:AO15"/>
    <mergeCell ref="AP15:AT15"/>
    <mergeCell ref="AU15:AW15"/>
    <mergeCell ref="B15:C15"/>
    <mergeCell ref="D15:H15"/>
    <mergeCell ref="I15:M15"/>
    <mergeCell ref="N15:P15"/>
    <mergeCell ref="Q15:U15"/>
    <mergeCell ref="V15:X15"/>
    <mergeCell ref="Z15:AA15"/>
    <mergeCell ref="AB16:AE16"/>
    <mergeCell ref="AF16:AG16"/>
    <mergeCell ref="AH16:AL16"/>
    <mergeCell ref="AM16:AO16"/>
    <mergeCell ref="AP16:AT16"/>
    <mergeCell ref="AU16:AW16"/>
    <mergeCell ref="B16:C16"/>
    <mergeCell ref="D16:H16"/>
    <mergeCell ref="I16:M16"/>
    <mergeCell ref="N16:P16"/>
    <mergeCell ref="Q16:U16"/>
    <mergeCell ref="V16:X16"/>
    <mergeCell ref="Z16:AA16"/>
    <mergeCell ref="AB17:AE17"/>
    <mergeCell ref="AF17:AG17"/>
    <mergeCell ref="AH17:AL17"/>
    <mergeCell ref="AM17:AO17"/>
    <mergeCell ref="AP17:AT17"/>
    <mergeCell ref="AU17:AW17"/>
    <mergeCell ref="B17:C17"/>
    <mergeCell ref="D17:H17"/>
    <mergeCell ref="I17:M17"/>
    <mergeCell ref="N17:P17"/>
    <mergeCell ref="Q17:U17"/>
    <mergeCell ref="V17:X17"/>
    <mergeCell ref="Z17:AA17"/>
    <mergeCell ref="AB18:AE18"/>
    <mergeCell ref="AF18:AG18"/>
    <mergeCell ref="AH18:AL18"/>
    <mergeCell ref="AM18:AO18"/>
    <mergeCell ref="AP18:AT18"/>
    <mergeCell ref="AU18:AW18"/>
    <mergeCell ref="B18:C18"/>
    <mergeCell ref="D18:H18"/>
    <mergeCell ref="I18:M18"/>
    <mergeCell ref="N18:P18"/>
    <mergeCell ref="Q18:U18"/>
    <mergeCell ref="V18:X18"/>
    <mergeCell ref="Z18:AA18"/>
    <mergeCell ref="B4:AW5"/>
    <mergeCell ref="B7:X8"/>
    <mergeCell ref="Z7:AW8"/>
    <mergeCell ref="B9:C10"/>
    <mergeCell ref="D9:H10"/>
    <mergeCell ref="Q9:X9"/>
    <mergeCell ref="AP9:AW9"/>
    <mergeCell ref="I9:P9"/>
    <mergeCell ref="I10:M10"/>
    <mergeCell ref="N10:P10"/>
    <mergeCell ref="B11:C11"/>
    <mergeCell ref="D11:H11"/>
    <mergeCell ref="I11:M11"/>
    <mergeCell ref="N11:P11"/>
    <mergeCell ref="AB26:AE26"/>
    <mergeCell ref="AF26:AG26"/>
    <mergeCell ref="AH26:AL26"/>
    <mergeCell ref="AM26:AO26"/>
    <mergeCell ref="AP26:AT26"/>
    <mergeCell ref="AU26:AW26"/>
    <mergeCell ref="B26:C26"/>
    <mergeCell ref="D26:H26"/>
    <mergeCell ref="I26:M26"/>
    <mergeCell ref="N26:P26"/>
    <mergeCell ref="Q26:U26"/>
    <mergeCell ref="V26:X26"/>
    <mergeCell ref="Z26:AA26"/>
    <mergeCell ref="AB27:AE27"/>
    <mergeCell ref="AF27:AG27"/>
    <mergeCell ref="AH27:AL27"/>
    <mergeCell ref="AM27:AO27"/>
    <mergeCell ref="AP27:AT27"/>
    <mergeCell ref="AU27:AW27"/>
    <mergeCell ref="B27:C27"/>
    <mergeCell ref="D27:H27"/>
    <mergeCell ref="I27:M27"/>
    <mergeCell ref="N27:P27"/>
    <mergeCell ref="Q27:U27"/>
    <mergeCell ref="V27:X27"/>
    <mergeCell ref="Z27:AA27"/>
    <mergeCell ref="AB28:AE28"/>
    <mergeCell ref="AF28:AG28"/>
    <mergeCell ref="AH28:AL28"/>
    <mergeCell ref="AM28:AO28"/>
    <mergeCell ref="AP28:AT28"/>
    <mergeCell ref="AU28:AW28"/>
    <mergeCell ref="B28:C28"/>
    <mergeCell ref="D28:H28"/>
    <mergeCell ref="I28:M28"/>
    <mergeCell ref="N28:P28"/>
    <mergeCell ref="Q28:U28"/>
    <mergeCell ref="V28:X28"/>
    <mergeCell ref="Z28:AA28"/>
    <mergeCell ref="AB29:AE29"/>
    <mergeCell ref="AF29:AG29"/>
    <mergeCell ref="AH29:AL29"/>
    <mergeCell ref="AM29:AO29"/>
    <mergeCell ref="AP29:AT29"/>
    <mergeCell ref="AU29:AW29"/>
    <mergeCell ref="B29:C29"/>
    <mergeCell ref="D29:H29"/>
    <mergeCell ref="I29:M29"/>
    <mergeCell ref="N29:P29"/>
    <mergeCell ref="Q29:U29"/>
    <mergeCell ref="V29:X29"/>
    <mergeCell ref="Z29:AA29"/>
    <mergeCell ref="AI1:AL2"/>
    <mergeCell ref="AM1:AQ1"/>
    <mergeCell ref="AS1:AW2"/>
    <mergeCell ref="AM2:AQ2"/>
    <mergeCell ref="B1:D2"/>
    <mergeCell ref="E1:J2"/>
    <mergeCell ref="K1:L2"/>
    <mergeCell ref="M1:N2"/>
    <mergeCell ref="O1:Q2"/>
    <mergeCell ref="R1:AD2"/>
    <mergeCell ref="AE1:AH2"/>
    <mergeCell ref="Z9:AA10"/>
    <mergeCell ref="AB9:AE10"/>
    <mergeCell ref="AB11:AE11"/>
    <mergeCell ref="AF11:AG11"/>
    <mergeCell ref="AF9:AG10"/>
    <mergeCell ref="AH9:AO9"/>
    <mergeCell ref="AH10:AL10"/>
    <mergeCell ref="AM10:AO10"/>
    <mergeCell ref="AH11:AL11"/>
    <mergeCell ref="AM11:AO11"/>
    <mergeCell ref="Q10:U10"/>
    <mergeCell ref="V10:X10"/>
    <mergeCell ref="Q11:U11"/>
    <mergeCell ref="V11:X11"/>
    <mergeCell ref="Z11:AA11"/>
    <mergeCell ref="AP10:AT10"/>
    <mergeCell ref="AU10:AW10"/>
    <mergeCell ref="AP11:AT11"/>
    <mergeCell ref="AU11:AW11"/>
    <mergeCell ref="AB30:AE30"/>
    <mergeCell ref="AF30:AG30"/>
    <mergeCell ref="AH30:AL30"/>
    <mergeCell ref="AM30:AO30"/>
    <mergeCell ref="AP30:AT30"/>
    <mergeCell ref="AU30:AW30"/>
    <mergeCell ref="B30:C30"/>
    <mergeCell ref="D30:H30"/>
    <mergeCell ref="I30:M30"/>
    <mergeCell ref="N30:P30"/>
    <mergeCell ref="Q30:U30"/>
    <mergeCell ref="V30:X30"/>
    <mergeCell ref="Z30:AA30"/>
    <mergeCell ref="AB19:AE19"/>
    <mergeCell ref="AF19:AG19"/>
    <mergeCell ref="AH19:AL19"/>
    <mergeCell ref="AM19:AO19"/>
    <mergeCell ref="AP19:AT19"/>
    <mergeCell ref="AU19:AW19"/>
    <mergeCell ref="B19:C19"/>
    <mergeCell ref="D19:H19"/>
    <mergeCell ref="I19:M19"/>
    <mergeCell ref="N19:P19"/>
    <mergeCell ref="Q19:U19"/>
    <mergeCell ref="V19:X19"/>
    <mergeCell ref="Z19:AA19"/>
    <mergeCell ref="AB20:AE20"/>
    <mergeCell ref="AF20:AG20"/>
    <mergeCell ref="AH20:AL20"/>
    <mergeCell ref="AM20:AO20"/>
    <mergeCell ref="AP20:AT20"/>
    <mergeCell ref="AU20:AW20"/>
    <mergeCell ref="B20:C20"/>
    <mergeCell ref="D20:H20"/>
    <mergeCell ref="I20:M20"/>
    <mergeCell ref="N20:P20"/>
    <mergeCell ref="Q20:U20"/>
    <mergeCell ref="V20:X20"/>
    <mergeCell ref="Z20:AA20"/>
    <mergeCell ref="AB21:AE21"/>
    <mergeCell ref="AF21:AG21"/>
    <mergeCell ref="AH21:AL21"/>
    <mergeCell ref="AM21:AO21"/>
    <mergeCell ref="AP21:AT21"/>
    <mergeCell ref="AU21:AW21"/>
    <mergeCell ref="B21:C21"/>
    <mergeCell ref="D21:H21"/>
    <mergeCell ref="I21:M21"/>
    <mergeCell ref="N21:P21"/>
    <mergeCell ref="Q21:U21"/>
    <mergeCell ref="V21:X21"/>
    <mergeCell ref="Z21:AA21"/>
    <mergeCell ref="AB22:AE22"/>
    <mergeCell ref="AF22:AG22"/>
    <mergeCell ref="AH22:AL22"/>
    <mergeCell ref="AM22:AO22"/>
    <mergeCell ref="AP22:AT22"/>
    <mergeCell ref="AU22:AW22"/>
    <mergeCell ref="B22:C22"/>
    <mergeCell ref="D22:H22"/>
    <mergeCell ref="I22:M22"/>
    <mergeCell ref="N22:P22"/>
    <mergeCell ref="Q22:U22"/>
    <mergeCell ref="V22:X22"/>
    <mergeCell ref="Z22:AA22"/>
    <mergeCell ref="AB23:AE23"/>
    <mergeCell ref="AF23:AG23"/>
    <mergeCell ref="AH23:AL23"/>
    <mergeCell ref="AM23:AO23"/>
    <mergeCell ref="AP23:AT23"/>
    <mergeCell ref="AU23:AW23"/>
    <mergeCell ref="B23:C23"/>
    <mergeCell ref="D23:H23"/>
    <mergeCell ref="I23:M23"/>
    <mergeCell ref="N23:P23"/>
    <mergeCell ref="Q23:U23"/>
    <mergeCell ref="V23:X23"/>
    <mergeCell ref="Z23:AA23"/>
    <mergeCell ref="AB24:AE24"/>
    <mergeCell ref="AF24:AG24"/>
    <mergeCell ref="AH24:AL24"/>
    <mergeCell ref="AM24:AO24"/>
    <mergeCell ref="AP24:AT24"/>
    <mergeCell ref="AU24:AW24"/>
    <mergeCell ref="B24:C24"/>
    <mergeCell ref="D24:H24"/>
    <mergeCell ref="I24:M24"/>
    <mergeCell ref="N24:P24"/>
    <mergeCell ref="Q24:U24"/>
    <mergeCell ref="V24:X24"/>
    <mergeCell ref="Z24:AA24"/>
    <mergeCell ref="AB25:AE25"/>
    <mergeCell ref="AF25:AG25"/>
    <mergeCell ref="AH25:AL25"/>
    <mergeCell ref="AM25:AO25"/>
    <mergeCell ref="AP25:AT25"/>
    <mergeCell ref="AU25:AW25"/>
    <mergeCell ref="B25:C25"/>
    <mergeCell ref="D25:H25"/>
    <mergeCell ref="I25:M25"/>
    <mergeCell ref="N25:P25"/>
    <mergeCell ref="Q25:U25"/>
    <mergeCell ref="V25:X25"/>
    <mergeCell ref="Z25:AA25"/>
  </mergeCell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5.63"/>
    <col customWidth="1" min="3" max="6" width="9.38"/>
  </cols>
  <sheetData>
    <row r="1" ht="12.75" customHeight="1"/>
    <row r="2" ht="12.75" customHeight="1">
      <c r="A2" s="515"/>
      <c r="B2" s="515"/>
      <c r="C2" s="515"/>
      <c r="D2" s="515"/>
    </row>
    <row r="3" ht="12.75" customHeight="1">
      <c r="A3" s="516" t="s">
        <v>339</v>
      </c>
      <c r="B3" s="517" t="s">
        <v>340</v>
      </c>
      <c r="C3" s="517" t="s">
        <v>341</v>
      </c>
      <c r="D3" s="517" t="s">
        <v>342</v>
      </c>
    </row>
    <row r="4" ht="12.75" customHeight="1">
      <c r="A4" s="518" t="s">
        <v>343</v>
      </c>
      <c r="B4" s="519">
        <v>9.0</v>
      </c>
      <c r="C4" s="520">
        <v>24.0</v>
      </c>
      <c r="D4" s="520">
        <v>108.0</v>
      </c>
    </row>
    <row r="5" ht="12.75" customHeight="1">
      <c r="A5" s="518" t="s">
        <v>344</v>
      </c>
      <c r="B5" s="519">
        <v>4.0</v>
      </c>
      <c r="C5" s="520">
        <v>15.0</v>
      </c>
      <c r="D5" s="520">
        <v>76.0</v>
      </c>
    </row>
    <row r="6" ht="12.75" customHeight="1">
      <c r="A6" s="518" t="s">
        <v>345</v>
      </c>
      <c r="B6" s="519">
        <v>8.0</v>
      </c>
      <c r="C6" s="520">
        <v>23.0</v>
      </c>
      <c r="D6" s="520">
        <v>2.0</v>
      </c>
    </row>
    <row r="7" ht="12.75" customHeight="1">
      <c r="A7" s="518" t="s">
        <v>346</v>
      </c>
      <c r="B7" s="519">
        <v>4.0</v>
      </c>
      <c r="C7" s="520">
        <v>15.0</v>
      </c>
      <c r="D7" s="520">
        <v>3.0</v>
      </c>
    </row>
    <row r="8" ht="12.75" customHeight="1">
      <c r="A8" s="518" t="s">
        <v>347</v>
      </c>
      <c r="B8" s="519">
        <v>1.0</v>
      </c>
      <c r="C8" s="520">
        <v>5.0</v>
      </c>
      <c r="D8" s="520">
        <v>4.0</v>
      </c>
    </row>
    <row r="9" ht="12.75" customHeight="1">
      <c r="A9" s="518" t="s">
        <v>348</v>
      </c>
      <c r="B9" s="519">
        <v>3.0</v>
      </c>
      <c r="C9" s="520">
        <v>12.0</v>
      </c>
      <c r="D9" s="520">
        <v>11.0</v>
      </c>
    </row>
    <row r="10" ht="12.75" customHeight="1">
      <c r="A10" s="518" t="s">
        <v>349</v>
      </c>
      <c r="B10" s="519">
        <v>1.0</v>
      </c>
      <c r="C10" s="520">
        <v>2.0</v>
      </c>
      <c r="D10" s="520">
        <v>5.0</v>
      </c>
    </row>
    <row r="11" ht="12.75" customHeight="1">
      <c r="A11" s="518" t="s">
        <v>350</v>
      </c>
      <c r="B11" s="519">
        <v>5.0</v>
      </c>
      <c r="C11" s="520">
        <v>18.0</v>
      </c>
      <c r="D11" s="520">
        <v>6.0</v>
      </c>
    </row>
    <row r="12" ht="12.75" customHeight="1">
      <c r="A12" s="518" t="s">
        <v>351</v>
      </c>
      <c r="B12" s="519">
        <v>9.0</v>
      </c>
      <c r="C12" s="520">
        <v>25.0</v>
      </c>
      <c r="D12" s="520">
        <v>7.0</v>
      </c>
    </row>
    <row r="13" ht="12.75" customHeight="1">
      <c r="A13" s="518" t="s">
        <v>352</v>
      </c>
      <c r="B13" s="519">
        <v>7.0</v>
      </c>
      <c r="C13" s="520">
        <v>22.0</v>
      </c>
      <c r="D13" s="520">
        <v>8.0</v>
      </c>
    </row>
    <row r="14" ht="12.75" customHeight="1">
      <c r="A14" s="518" t="s">
        <v>353</v>
      </c>
      <c r="B14" s="519">
        <v>6.0</v>
      </c>
      <c r="C14" s="520">
        <v>20.0</v>
      </c>
      <c r="D14" s="520">
        <v>9.0</v>
      </c>
    </row>
    <row r="15" ht="12.75" customHeight="1">
      <c r="A15" s="518" t="s">
        <v>354</v>
      </c>
      <c r="B15" s="519">
        <v>3.0</v>
      </c>
      <c r="C15" s="520">
        <v>12.0</v>
      </c>
      <c r="D15" s="520">
        <v>10.0</v>
      </c>
    </row>
    <row r="16" ht="12.75" customHeight="1">
      <c r="A16" s="518" t="s">
        <v>355</v>
      </c>
      <c r="B16" s="519">
        <v>7.0</v>
      </c>
      <c r="C16" s="520">
        <v>21.0</v>
      </c>
      <c r="D16" s="520">
        <v>52.0</v>
      </c>
    </row>
    <row r="17" ht="12.75" customHeight="1">
      <c r="A17" s="518" t="s">
        <v>356</v>
      </c>
      <c r="B17" s="519">
        <v>1.0</v>
      </c>
      <c r="C17" s="520">
        <v>4.0</v>
      </c>
      <c r="D17" s="520">
        <v>119.0</v>
      </c>
    </row>
    <row r="18" ht="12.75" customHeight="1">
      <c r="A18" s="518" t="s">
        <v>357</v>
      </c>
      <c r="B18" s="519">
        <v>1.0</v>
      </c>
      <c r="C18" s="520">
        <v>1.0</v>
      </c>
      <c r="D18" s="520">
        <v>113.0</v>
      </c>
    </row>
    <row r="19" ht="12.75" customHeight="1">
      <c r="A19" s="518" t="s">
        <v>358</v>
      </c>
      <c r="B19" s="519">
        <v>9.0</v>
      </c>
      <c r="C19" s="520">
        <v>25.0</v>
      </c>
      <c r="D19" s="520">
        <v>12.0</v>
      </c>
    </row>
    <row r="20" ht="12.75" customHeight="1">
      <c r="A20" s="518" t="s">
        <v>359</v>
      </c>
      <c r="B20" s="519">
        <v>4.0</v>
      </c>
      <c r="C20" s="520">
        <v>15.0</v>
      </c>
      <c r="D20" s="520">
        <v>13.0</v>
      </c>
    </row>
    <row r="21" ht="12.75" customHeight="1">
      <c r="A21" s="518" t="s">
        <v>360</v>
      </c>
      <c r="B21" s="519">
        <v>1.0</v>
      </c>
      <c r="C21" s="520">
        <v>1.0</v>
      </c>
      <c r="D21" s="520">
        <v>14.0</v>
      </c>
    </row>
    <row r="22" ht="12.75" customHeight="1">
      <c r="A22" s="518" t="s">
        <v>361</v>
      </c>
      <c r="B22" s="519">
        <v>2.0</v>
      </c>
      <c r="C22" s="520">
        <v>11.0</v>
      </c>
      <c r="D22" s="520">
        <v>15.0</v>
      </c>
    </row>
    <row r="23" ht="12.75" customHeight="1">
      <c r="A23" s="518" t="s">
        <v>362</v>
      </c>
      <c r="B23" s="519">
        <v>2.0</v>
      </c>
      <c r="C23" s="520">
        <v>10.0</v>
      </c>
      <c r="D23" s="520">
        <v>16.0</v>
      </c>
    </row>
    <row r="24" ht="12.75" customHeight="1">
      <c r="A24" s="518" t="s">
        <v>363</v>
      </c>
      <c r="B24" s="519">
        <v>3.0</v>
      </c>
      <c r="C24" s="520">
        <v>12.0</v>
      </c>
      <c r="D24" s="520">
        <v>121.0</v>
      </c>
    </row>
    <row r="25" ht="12.75" customHeight="1">
      <c r="A25" s="518" t="s">
        <v>364</v>
      </c>
      <c r="B25" s="519">
        <v>4.0</v>
      </c>
      <c r="C25" s="520">
        <v>15.0</v>
      </c>
      <c r="D25" s="520">
        <v>17.0</v>
      </c>
    </row>
    <row r="26" ht="12.75" customHeight="1">
      <c r="A26" s="518" t="s">
        <v>365</v>
      </c>
      <c r="B26" s="519">
        <v>4.0</v>
      </c>
      <c r="C26" s="520">
        <v>16.0</v>
      </c>
      <c r="D26" s="520">
        <v>18.0</v>
      </c>
    </row>
    <row r="27" ht="12.75" customHeight="1">
      <c r="A27" s="518" t="s">
        <v>366</v>
      </c>
      <c r="B27" s="519">
        <v>3.0</v>
      </c>
      <c r="C27" s="520">
        <v>13.0</v>
      </c>
      <c r="D27" s="520">
        <v>19.0</v>
      </c>
    </row>
    <row r="28" ht="12.75" customHeight="1">
      <c r="A28" s="518" t="s">
        <v>367</v>
      </c>
      <c r="B28" s="519">
        <v>5.0</v>
      </c>
      <c r="C28" s="520">
        <v>18.0</v>
      </c>
      <c r="D28" s="520">
        <v>21.0</v>
      </c>
    </row>
    <row r="29" ht="12.75" customHeight="1">
      <c r="A29" s="518" t="s">
        <v>368</v>
      </c>
      <c r="B29" s="519">
        <v>3.0</v>
      </c>
      <c r="C29" s="520">
        <v>14.0</v>
      </c>
      <c r="D29" s="520">
        <v>26.0</v>
      </c>
    </row>
    <row r="30" ht="12.75" customHeight="1">
      <c r="A30" s="518" t="s">
        <v>369</v>
      </c>
      <c r="B30" s="519">
        <v>5.0</v>
      </c>
      <c r="C30" s="520">
        <v>17.0</v>
      </c>
      <c r="D30" s="520">
        <v>27.0</v>
      </c>
    </row>
    <row r="31" ht="12.75" customHeight="1">
      <c r="A31" s="518" t="s">
        <v>370</v>
      </c>
      <c r="B31" s="519">
        <v>4.0</v>
      </c>
      <c r="C31" s="520">
        <v>15.0</v>
      </c>
      <c r="D31" s="520">
        <v>28.0</v>
      </c>
    </row>
    <row r="32" ht="12.75" customHeight="1">
      <c r="A32" s="518" t="s">
        <v>371</v>
      </c>
      <c r="B32" s="519">
        <v>3.0</v>
      </c>
      <c r="C32" s="520">
        <v>13.0</v>
      </c>
      <c r="D32" s="520">
        <v>22.0</v>
      </c>
    </row>
    <row r="33" ht="12.75" customHeight="1">
      <c r="A33" s="518" t="s">
        <v>372</v>
      </c>
      <c r="B33" s="519">
        <v>7.0</v>
      </c>
      <c r="C33" s="520">
        <v>21.0</v>
      </c>
      <c r="D33" s="520">
        <v>23.0</v>
      </c>
    </row>
    <row r="34" ht="12.75" customHeight="1">
      <c r="A34" s="518" t="s">
        <v>373</v>
      </c>
      <c r="B34" s="519">
        <v>7.0</v>
      </c>
      <c r="C34" s="520">
        <v>21.0</v>
      </c>
      <c r="D34" s="520">
        <v>24.0</v>
      </c>
    </row>
    <row r="35" ht="12.75" customHeight="1">
      <c r="A35" s="518" t="s">
        <v>374</v>
      </c>
      <c r="B35" s="519">
        <v>7.0</v>
      </c>
      <c r="C35" s="520">
        <v>22.0</v>
      </c>
      <c r="D35" s="520">
        <v>112.0</v>
      </c>
    </row>
    <row r="36" ht="12.75" customHeight="1">
      <c r="A36" s="518" t="s">
        <v>375</v>
      </c>
      <c r="B36" s="519">
        <v>8.0</v>
      </c>
      <c r="C36" s="520">
        <v>23.0</v>
      </c>
      <c r="D36" s="520">
        <v>25.0</v>
      </c>
    </row>
    <row r="37" ht="12.75" customHeight="1">
      <c r="A37" s="518" t="s">
        <v>376</v>
      </c>
      <c r="B37" s="519">
        <v>8.0</v>
      </c>
      <c r="C37" s="520">
        <v>23.0</v>
      </c>
      <c r="D37" s="520">
        <v>20.0</v>
      </c>
    </row>
    <row r="38" ht="12.75" customHeight="1">
      <c r="A38" s="518" t="s">
        <v>377</v>
      </c>
      <c r="B38" s="519">
        <v>5.0</v>
      </c>
      <c r="C38" s="520">
        <v>18.0</v>
      </c>
      <c r="D38" s="520">
        <v>29.0</v>
      </c>
    </row>
    <row r="39" ht="12.75" customHeight="1">
      <c r="A39" s="518" t="s">
        <v>378</v>
      </c>
      <c r="B39" s="519">
        <v>1.0</v>
      </c>
      <c r="C39" s="520">
        <v>1.0</v>
      </c>
      <c r="D39" s="520">
        <v>114.0</v>
      </c>
    </row>
    <row r="40" ht="12.75" customHeight="1">
      <c r="A40" s="518" t="s">
        <v>379</v>
      </c>
      <c r="B40" s="519">
        <v>2.0</v>
      </c>
      <c r="C40" s="520">
        <v>11.0</v>
      </c>
      <c r="D40" s="520">
        <v>116.0</v>
      </c>
    </row>
    <row r="41" ht="12.75" customHeight="1">
      <c r="A41" s="518" t="s">
        <v>380</v>
      </c>
      <c r="B41" s="519">
        <v>1.0</v>
      </c>
      <c r="C41" s="520">
        <v>5.0</v>
      </c>
      <c r="D41" s="520">
        <v>30.0</v>
      </c>
    </row>
    <row r="42" ht="12.75" customHeight="1">
      <c r="A42" s="518" t="s">
        <v>381</v>
      </c>
      <c r="B42" s="519">
        <v>2.0</v>
      </c>
      <c r="C42" s="520">
        <v>11.0</v>
      </c>
      <c r="D42" s="520">
        <v>31.0</v>
      </c>
    </row>
    <row r="43" ht="12.75" customHeight="1">
      <c r="A43" s="518" t="s">
        <v>382</v>
      </c>
      <c r="B43" s="519">
        <v>1.0</v>
      </c>
      <c r="C43" s="520">
        <v>5.0</v>
      </c>
      <c r="D43" s="520">
        <v>130.0</v>
      </c>
    </row>
    <row r="44" ht="12.75" customHeight="1">
      <c r="A44" s="518" t="s">
        <v>383</v>
      </c>
      <c r="B44" s="519">
        <v>1.0</v>
      </c>
      <c r="C44" s="520">
        <v>4.0</v>
      </c>
      <c r="D44" s="520">
        <v>32.0</v>
      </c>
    </row>
    <row r="45" ht="12.75" customHeight="1">
      <c r="A45" s="518" t="s">
        <v>384</v>
      </c>
      <c r="B45" s="519">
        <v>3.0</v>
      </c>
      <c r="C45" s="520">
        <v>14.0</v>
      </c>
      <c r="D45" s="520">
        <v>128.0</v>
      </c>
    </row>
    <row r="46" ht="12.75" customHeight="1">
      <c r="A46" s="518" t="s">
        <v>385</v>
      </c>
      <c r="B46" s="519">
        <v>6.0</v>
      </c>
      <c r="C46" s="520">
        <v>19.0</v>
      </c>
      <c r="D46" s="520">
        <v>33.0</v>
      </c>
    </row>
    <row r="47" ht="12.75" customHeight="1">
      <c r="A47" s="518" t="s">
        <v>386</v>
      </c>
      <c r="B47" s="519">
        <v>9.0</v>
      </c>
      <c r="C47" s="520">
        <v>24.0</v>
      </c>
      <c r="D47" s="520">
        <v>34.0</v>
      </c>
    </row>
    <row r="48" ht="12.75" customHeight="1">
      <c r="A48" s="518" t="s">
        <v>387</v>
      </c>
      <c r="B48" s="519">
        <v>3.0</v>
      </c>
      <c r="C48" s="520">
        <v>14.0</v>
      </c>
      <c r="D48" s="520">
        <v>35.0</v>
      </c>
    </row>
    <row r="49" ht="12.75" customHeight="1">
      <c r="A49" s="518" t="s">
        <v>388</v>
      </c>
      <c r="B49" s="519">
        <v>5.0</v>
      </c>
      <c r="C49" s="520">
        <v>17.0</v>
      </c>
      <c r="D49" s="520">
        <v>36.0</v>
      </c>
    </row>
    <row r="50" ht="12.75" customHeight="1">
      <c r="A50" s="518" t="s">
        <v>389</v>
      </c>
      <c r="B50" s="519">
        <v>5.0</v>
      </c>
      <c r="C50" s="520">
        <v>18.0</v>
      </c>
      <c r="D50" s="520">
        <v>37.0</v>
      </c>
    </row>
    <row r="51" ht="12.75" customHeight="1">
      <c r="A51" s="518" t="s">
        <v>390</v>
      </c>
      <c r="B51" s="519">
        <v>8.0</v>
      </c>
      <c r="C51" s="520">
        <v>23.0</v>
      </c>
      <c r="D51" s="520">
        <v>38.0</v>
      </c>
    </row>
    <row r="52" ht="12.75" customHeight="1">
      <c r="A52" s="518" t="s">
        <v>391</v>
      </c>
      <c r="B52" s="519">
        <v>2.0</v>
      </c>
      <c r="C52" s="520">
        <v>10.0</v>
      </c>
      <c r="D52" s="520">
        <v>57.0</v>
      </c>
    </row>
    <row r="53" ht="12.75" customHeight="1">
      <c r="A53" s="518" t="s">
        <v>392</v>
      </c>
      <c r="B53" s="519">
        <v>55.0</v>
      </c>
      <c r="C53" s="520">
        <v>18.0</v>
      </c>
      <c r="D53" s="520">
        <v>39.0</v>
      </c>
    </row>
    <row r="54" ht="12.75" customHeight="1">
      <c r="A54" s="518" t="s">
        <v>393</v>
      </c>
      <c r="B54" s="519">
        <v>5.0</v>
      </c>
      <c r="C54" s="520">
        <v>18.0</v>
      </c>
      <c r="D54" s="520">
        <v>40.0</v>
      </c>
    </row>
    <row r="55" ht="12.75" customHeight="1">
      <c r="A55" s="518" t="s">
        <v>394</v>
      </c>
      <c r="B55" s="519">
        <v>5.0</v>
      </c>
      <c r="C55" s="520">
        <v>17.0</v>
      </c>
      <c r="D55" s="520">
        <v>41.0</v>
      </c>
    </row>
    <row r="56" ht="12.75" customHeight="1">
      <c r="A56" s="518" t="s">
        <v>395</v>
      </c>
      <c r="B56" s="519">
        <v>3.0</v>
      </c>
      <c r="C56" s="520">
        <v>14.0</v>
      </c>
      <c r="D56" s="520">
        <v>42.0</v>
      </c>
    </row>
    <row r="57" ht="12.75" customHeight="1">
      <c r="A57" s="518" t="s">
        <v>396</v>
      </c>
      <c r="B57" s="519">
        <v>6.0</v>
      </c>
      <c r="C57" s="520">
        <v>19.0</v>
      </c>
      <c r="D57" s="520">
        <v>43.0</v>
      </c>
    </row>
    <row r="58" ht="12.75" customHeight="1">
      <c r="A58" s="518" t="s">
        <v>397</v>
      </c>
      <c r="B58" s="519">
        <v>2.0</v>
      </c>
      <c r="C58" s="520">
        <v>10.0</v>
      </c>
      <c r="D58" s="520">
        <v>44.0</v>
      </c>
    </row>
    <row r="59" ht="12.75" customHeight="1">
      <c r="A59" s="518" t="s">
        <v>398</v>
      </c>
      <c r="B59" s="519">
        <v>3.0</v>
      </c>
      <c r="C59" s="520">
        <v>14.0</v>
      </c>
      <c r="D59" s="520">
        <v>48.0</v>
      </c>
    </row>
    <row r="60" ht="12.75" customHeight="1">
      <c r="A60" s="518" t="s">
        <v>399</v>
      </c>
      <c r="B60" s="519">
        <v>4.0</v>
      </c>
      <c r="C60" s="520">
        <v>16.0</v>
      </c>
      <c r="D60" s="520">
        <v>49.0</v>
      </c>
    </row>
    <row r="61" ht="12.75" customHeight="1">
      <c r="A61" s="518" t="s">
        <v>400</v>
      </c>
      <c r="B61" s="519">
        <v>7.0</v>
      </c>
      <c r="C61" s="520">
        <v>21.0</v>
      </c>
      <c r="D61" s="520">
        <v>50.0</v>
      </c>
    </row>
    <row r="62" ht="12.75" customHeight="1">
      <c r="A62" s="518" t="s">
        <v>401</v>
      </c>
      <c r="B62" s="519">
        <v>1.0</v>
      </c>
      <c r="C62" s="520">
        <v>7.0</v>
      </c>
      <c r="D62" s="520">
        <v>45.0</v>
      </c>
    </row>
    <row r="63" ht="12.75" customHeight="1">
      <c r="A63" s="518" t="s">
        <v>402</v>
      </c>
      <c r="B63" s="519">
        <v>8.0</v>
      </c>
      <c r="C63" s="520">
        <v>23.0</v>
      </c>
      <c r="D63" s="520">
        <v>51.0</v>
      </c>
    </row>
    <row r="64" ht="12.75" customHeight="1">
      <c r="A64" s="518" t="s">
        <v>403</v>
      </c>
      <c r="B64" s="519">
        <v>4.0</v>
      </c>
      <c r="C64" s="520">
        <v>15.0</v>
      </c>
      <c r="D64" s="520">
        <v>118.0</v>
      </c>
    </row>
    <row r="65" ht="12.75" customHeight="1">
      <c r="A65" s="518" t="s">
        <v>404</v>
      </c>
      <c r="B65" s="519">
        <v>1.0</v>
      </c>
      <c r="C65" s="520">
        <v>7.0</v>
      </c>
      <c r="D65" s="520">
        <v>135.0</v>
      </c>
    </row>
    <row r="66" ht="12.75" customHeight="1">
      <c r="A66" s="518" t="s">
        <v>405</v>
      </c>
      <c r="B66" s="519">
        <v>2.0</v>
      </c>
      <c r="C66" s="520">
        <v>8.0</v>
      </c>
      <c r="D66" s="520">
        <v>136.0</v>
      </c>
    </row>
    <row r="67" ht="12.75" customHeight="1">
      <c r="A67" s="518" t="s">
        <v>406</v>
      </c>
      <c r="B67" s="519">
        <v>2.0</v>
      </c>
      <c r="C67" s="520">
        <v>9.0</v>
      </c>
      <c r="D67" s="520">
        <v>132.0</v>
      </c>
    </row>
    <row r="68" ht="12.75" customHeight="1">
      <c r="A68" s="518" t="s">
        <v>407</v>
      </c>
      <c r="B68" s="519">
        <v>3.0</v>
      </c>
      <c r="C68" s="520">
        <v>14.0</v>
      </c>
      <c r="D68" s="520">
        <v>53.0</v>
      </c>
    </row>
    <row r="69" ht="12.75" customHeight="1">
      <c r="A69" s="518" t="s">
        <v>408</v>
      </c>
      <c r="B69" s="519">
        <v>5.0</v>
      </c>
      <c r="C69" s="520">
        <v>18.0</v>
      </c>
      <c r="D69" s="520">
        <v>123.0</v>
      </c>
    </row>
    <row r="70" ht="12.75" customHeight="1">
      <c r="A70" s="518" t="s">
        <v>409</v>
      </c>
      <c r="B70" s="519">
        <v>1.0</v>
      </c>
      <c r="C70" s="520">
        <v>3.0</v>
      </c>
      <c r="D70" s="520">
        <v>69.0</v>
      </c>
    </row>
    <row r="71" ht="12.75" customHeight="1">
      <c r="A71" s="518" t="s">
        <v>410</v>
      </c>
      <c r="B71" s="519">
        <v>1.0</v>
      </c>
      <c r="C71" s="520">
        <v>1.0</v>
      </c>
      <c r="D71" s="520">
        <v>1.0</v>
      </c>
    </row>
    <row r="72" ht="12.75" customHeight="1">
      <c r="A72" s="518" t="s">
        <v>411</v>
      </c>
      <c r="B72" s="519">
        <v>1.0</v>
      </c>
      <c r="C72" s="520">
        <v>2.0</v>
      </c>
      <c r="D72" s="520">
        <v>111.0</v>
      </c>
    </row>
    <row r="73" ht="12.75" customHeight="1">
      <c r="A73" s="518" t="s">
        <v>412</v>
      </c>
      <c r="B73" s="519">
        <v>7.0</v>
      </c>
      <c r="C73" s="520">
        <v>21.0</v>
      </c>
      <c r="D73" s="520">
        <v>54.0</v>
      </c>
    </row>
    <row r="74" ht="12.75" customHeight="1">
      <c r="A74" s="518" t="s">
        <v>413</v>
      </c>
      <c r="B74" s="519">
        <v>9.0</v>
      </c>
      <c r="C74" s="520">
        <v>24.0</v>
      </c>
      <c r="D74" s="520">
        <v>56.0</v>
      </c>
    </row>
    <row r="75" ht="12.75" customHeight="1">
      <c r="A75" s="518" t="s">
        <v>414</v>
      </c>
      <c r="B75" s="519">
        <v>3.0</v>
      </c>
      <c r="C75" s="520">
        <v>14.0</v>
      </c>
      <c r="D75" s="520">
        <v>58.0</v>
      </c>
    </row>
    <row r="76" ht="12.75" customHeight="1">
      <c r="A76" s="518" t="s">
        <v>415</v>
      </c>
      <c r="B76" s="519">
        <v>5.0</v>
      </c>
      <c r="C76" s="520">
        <v>17.0</v>
      </c>
      <c r="D76" s="520">
        <v>137.0</v>
      </c>
    </row>
    <row r="77" ht="12.75" customHeight="1">
      <c r="A77" s="518" t="s">
        <v>416</v>
      </c>
      <c r="B77" s="519">
        <v>3.0</v>
      </c>
      <c r="C77" s="520">
        <v>14.0</v>
      </c>
      <c r="D77" s="520">
        <v>59.0</v>
      </c>
    </row>
    <row r="78" ht="12.75" customHeight="1">
      <c r="A78" s="518" t="s">
        <v>417</v>
      </c>
      <c r="B78" s="519">
        <v>6.0</v>
      </c>
      <c r="C78" s="520">
        <v>20.0</v>
      </c>
      <c r="D78" s="520">
        <v>60.0</v>
      </c>
    </row>
    <row r="79" ht="12.75" customHeight="1">
      <c r="A79" s="518" t="s">
        <v>418</v>
      </c>
      <c r="B79" s="519">
        <v>9.0</v>
      </c>
      <c r="C79" s="520">
        <v>24.0</v>
      </c>
      <c r="D79" s="520">
        <v>61.0</v>
      </c>
    </row>
    <row r="80" ht="12.75" customHeight="1">
      <c r="A80" s="518" t="s">
        <v>419</v>
      </c>
      <c r="B80" s="519">
        <v>1.0</v>
      </c>
      <c r="C80" s="520">
        <v>2.0</v>
      </c>
      <c r="D80" s="520">
        <v>62.0</v>
      </c>
    </row>
    <row r="81" ht="12.75" customHeight="1">
      <c r="A81" s="518" t="s">
        <v>420</v>
      </c>
      <c r="B81" s="519">
        <v>2.0</v>
      </c>
      <c r="C81" s="520">
        <v>10.0</v>
      </c>
      <c r="D81" s="520">
        <v>63.0</v>
      </c>
    </row>
    <row r="82" ht="12.75" customHeight="1">
      <c r="A82" s="518" t="s">
        <v>421</v>
      </c>
      <c r="B82" s="519">
        <v>1.0</v>
      </c>
      <c r="C82" s="520">
        <v>1.0</v>
      </c>
      <c r="D82" s="520">
        <v>64.0</v>
      </c>
    </row>
    <row r="83" ht="12.75" customHeight="1">
      <c r="A83" s="518" t="s">
        <v>422</v>
      </c>
      <c r="B83" s="519">
        <v>5.0</v>
      </c>
      <c r="C83" s="520">
        <v>18.0</v>
      </c>
      <c r="D83" s="520">
        <v>65.0</v>
      </c>
    </row>
    <row r="84" ht="12.75" customHeight="1">
      <c r="A84" s="518" t="s">
        <v>423</v>
      </c>
      <c r="B84" s="519">
        <v>2.0</v>
      </c>
      <c r="C84" s="520">
        <v>9.0</v>
      </c>
      <c r="D84" s="520">
        <v>133.0</v>
      </c>
    </row>
    <row r="85" ht="12.75" customHeight="1">
      <c r="A85" s="518" t="s">
        <v>424</v>
      </c>
      <c r="B85" s="519">
        <v>6.0</v>
      </c>
      <c r="C85" s="520">
        <v>19.0</v>
      </c>
      <c r="D85" s="520">
        <v>68.0</v>
      </c>
    </row>
    <row r="86" ht="12.75" customHeight="1">
      <c r="A86" s="518" t="s">
        <v>425</v>
      </c>
      <c r="B86" s="519">
        <v>2.0</v>
      </c>
      <c r="C86" s="520">
        <v>10.0</v>
      </c>
      <c r="D86" s="520">
        <v>67.0</v>
      </c>
    </row>
    <row r="87" ht="12.75" customHeight="1">
      <c r="A87" s="518" t="s">
        <v>426</v>
      </c>
      <c r="B87" s="519">
        <v>2.0</v>
      </c>
      <c r="C87" s="520">
        <v>10.0</v>
      </c>
      <c r="D87" s="520">
        <v>70.0</v>
      </c>
    </row>
    <row r="88" ht="12.75" customHeight="1">
      <c r="A88" s="518" t="s">
        <v>427</v>
      </c>
      <c r="B88" s="519">
        <v>2.0</v>
      </c>
      <c r="C88" s="520">
        <v>8.0</v>
      </c>
      <c r="D88" s="520">
        <v>71.0</v>
      </c>
    </row>
    <row r="89" ht="12.75" customHeight="1">
      <c r="A89" s="518" t="s">
        <v>428</v>
      </c>
      <c r="B89" s="519">
        <v>5.0</v>
      </c>
      <c r="C89" s="520">
        <v>17.0</v>
      </c>
      <c r="D89" s="520">
        <v>72.0</v>
      </c>
    </row>
    <row r="90" ht="12.75" customHeight="1">
      <c r="A90" s="518" t="s">
        <v>429</v>
      </c>
      <c r="B90" s="519">
        <v>7.0</v>
      </c>
      <c r="C90" s="520">
        <v>22.0</v>
      </c>
      <c r="D90" s="520">
        <v>126.0</v>
      </c>
    </row>
    <row r="91" ht="12.75" customHeight="1">
      <c r="A91" s="518" t="s">
        <v>430</v>
      </c>
      <c r="B91" s="519">
        <v>2.0</v>
      </c>
      <c r="C91" s="520">
        <v>9.0</v>
      </c>
      <c r="D91" s="520">
        <v>73.0</v>
      </c>
    </row>
    <row r="92" ht="12.75" customHeight="1">
      <c r="A92" s="518" t="s">
        <v>431</v>
      </c>
      <c r="B92" s="519">
        <v>2.0</v>
      </c>
      <c r="C92" s="520">
        <v>8.0</v>
      </c>
      <c r="D92" s="520">
        <v>100.0</v>
      </c>
    </row>
    <row r="93" ht="12.75" customHeight="1">
      <c r="A93" s="518" t="s">
        <v>432</v>
      </c>
      <c r="B93" s="519">
        <v>2.0</v>
      </c>
      <c r="C93" s="520">
        <v>10.0</v>
      </c>
      <c r="D93" s="520">
        <v>74.0</v>
      </c>
    </row>
    <row r="94" ht="12.75" customHeight="1">
      <c r="A94" s="518" t="s">
        <v>433</v>
      </c>
      <c r="B94" s="519">
        <v>6.0</v>
      </c>
      <c r="C94" s="520">
        <v>20.0</v>
      </c>
      <c r="D94" s="520">
        <v>75.0</v>
      </c>
    </row>
    <row r="95" ht="12.75" customHeight="1">
      <c r="A95" s="518" t="s">
        <v>434</v>
      </c>
      <c r="B95" s="519">
        <v>9.0</v>
      </c>
      <c r="C95" s="520">
        <v>25.0</v>
      </c>
      <c r="D95" s="520">
        <v>77.0</v>
      </c>
    </row>
    <row r="96" ht="12.75" customHeight="1">
      <c r="A96" s="518" t="s">
        <v>435</v>
      </c>
      <c r="B96" s="519">
        <v>7.0</v>
      </c>
      <c r="C96" s="520">
        <v>22.0</v>
      </c>
      <c r="D96" s="520">
        <v>78.0</v>
      </c>
    </row>
    <row r="97" ht="12.75" customHeight="1">
      <c r="A97" s="518" t="s">
        <v>436</v>
      </c>
      <c r="B97" s="519">
        <v>4.0</v>
      </c>
      <c r="C97" s="520">
        <v>15.0</v>
      </c>
      <c r="D97" s="520">
        <v>79.0</v>
      </c>
    </row>
    <row r="98" ht="12.75" customHeight="1">
      <c r="A98" s="518" t="s">
        <v>437</v>
      </c>
      <c r="B98" s="519">
        <v>4.0</v>
      </c>
      <c r="C98" s="520">
        <v>16.0</v>
      </c>
      <c r="D98" s="520">
        <v>80.0</v>
      </c>
    </row>
    <row r="99" ht="12.75" customHeight="1">
      <c r="A99" s="518" t="s">
        <v>438</v>
      </c>
      <c r="B99" s="519">
        <v>3.0</v>
      </c>
      <c r="C99" s="520">
        <v>13.0</v>
      </c>
      <c r="D99" s="520">
        <v>81.0</v>
      </c>
    </row>
    <row r="100" ht="12.75" customHeight="1">
      <c r="A100" s="518" t="s">
        <v>439</v>
      </c>
      <c r="B100" s="519">
        <v>5.0</v>
      </c>
      <c r="C100" s="520">
        <v>17.0</v>
      </c>
      <c r="D100" s="520">
        <v>82.0</v>
      </c>
    </row>
    <row r="101" ht="12.75" customHeight="1">
      <c r="A101" s="518" t="s">
        <v>440</v>
      </c>
      <c r="B101" s="519">
        <v>2.0</v>
      </c>
      <c r="C101" s="520">
        <v>11.0</v>
      </c>
      <c r="D101" s="520">
        <v>83.0</v>
      </c>
    </row>
    <row r="102" ht="12.75" customHeight="1">
      <c r="A102" s="518" t="s">
        <v>441</v>
      </c>
      <c r="B102" s="519">
        <v>5.0</v>
      </c>
      <c r="C102" s="520">
        <v>18.0</v>
      </c>
      <c r="D102" s="520">
        <v>124.0</v>
      </c>
    </row>
    <row r="103" ht="12.75" customHeight="1">
      <c r="A103" s="518" t="s">
        <v>442</v>
      </c>
      <c r="B103" s="519">
        <v>1.0</v>
      </c>
      <c r="C103" s="520">
        <v>5.0</v>
      </c>
      <c r="D103" s="520">
        <v>129.0</v>
      </c>
    </row>
    <row r="104" ht="12.75" customHeight="1">
      <c r="A104" s="518" t="s">
        <v>443</v>
      </c>
      <c r="B104" s="519">
        <v>8.0</v>
      </c>
      <c r="C104" s="520">
        <v>23.0</v>
      </c>
      <c r="D104" s="520">
        <v>84.0</v>
      </c>
    </row>
    <row r="105" ht="12.75" customHeight="1">
      <c r="A105" s="518" t="s">
        <v>444</v>
      </c>
      <c r="B105" s="519">
        <v>1.0</v>
      </c>
      <c r="C105" s="520">
        <v>1.0</v>
      </c>
      <c r="D105" s="520">
        <v>134.0</v>
      </c>
    </row>
    <row r="106" ht="12.75" customHeight="1">
      <c r="A106" s="518" t="s">
        <v>445</v>
      </c>
      <c r="B106" s="519">
        <v>1.0</v>
      </c>
      <c r="C106" s="520">
        <v>4.0</v>
      </c>
      <c r="D106" s="520">
        <v>85.0</v>
      </c>
    </row>
    <row r="107" ht="12.75" customHeight="1">
      <c r="A107" s="518" t="s">
        <v>446</v>
      </c>
      <c r="B107" s="519">
        <v>3.0</v>
      </c>
      <c r="C107" s="520">
        <v>12.0</v>
      </c>
      <c r="D107" s="520">
        <v>86.0</v>
      </c>
    </row>
    <row r="108" ht="12.75" customHeight="1">
      <c r="A108" s="518" t="s">
        <v>447</v>
      </c>
      <c r="B108" s="519">
        <v>5.0</v>
      </c>
      <c r="C108" s="520">
        <v>17.0</v>
      </c>
      <c r="D108" s="520">
        <v>87.0</v>
      </c>
    </row>
    <row r="109" ht="12.75" customHeight="1">
      <c r="A109" s="518" t="s">
        <v>448</v>
      </c>
      <c r="B109" s="519">
        <v>4.0</v>
      </c>
      <c r="C109" s="520">
        <v>16.0</v>
      </c>
      <c r="D109" s="520">
        <v>88.0</v>
      </c>
    </row>
    <row r="110" ht="12.75" customHeight="1">
      <c r="A110" s="518" t="s">
        <v>449</v>
      </c>
      <c r="B110" s="519">
        <v>3.0</v>
      </c>
      <c r="C110" s="520">
        <v>13.0</v>
      </c>
      <c r="D110" s="520">
        <v>89.0</v>
      </c>
    </row>
    <row r="111" ht="12.75" customHeight="1">
      <c r="A111" s="518" t="s">
        <v>450</v>
      </c>
      <c r="B111" s="519">
        <v>9.0</v>
      </c>
      <c r="C111" s="520">
        <v>24.0</v>
      </c>
      <c r="D111" s="520">
        <v>90.0</v>
      </c>
    </row>
    <row r="112" ht="12.75" customHeight="1">
      <c r="A112" s="518" t="s">
        <v>451</v>
      </c>
      <c r="B112" s="519">
        <v>8.0</v>
      </c>
      <c r="C112" s="520">
        <v>23.0</v>
      </c>
      <c r="D112" s="520">
        <v>91.0</v>
      </c>
    </row>
    <row r="113" ht="12.75" customHeight="1">
      <c r="A113" s="518" t="s">
        <v>452</v>
      </c>
      <c r="B113" s="519">
        <v>9.0</v>
      </c>
      <c r="C113" s="520">
        <v>24.0</v>
      </c>
      <c r="D113" s="520">
        <v>92.0</v>
      </c>
    </row>
    <row r="114" ht="12.75" customHeight="1">
      <c r="A114" s="518" t="s">
        <v>453</v>
      </c>
      <c r="B114" s="519">
        <v>4.0</v>
      </c>
      <c r="C114" s="520">
        <v>16.0</v>
      </c>
      <c r="D114" s="520">
        <v>120.0</v>
      </c>
    </row>
    <row r="115" ht="12.75" customHeight="1">
      <c r="A115" s="518" t="s">
        <v>454</v>
      </c>
      <c r="B115" s="519">
        <v>3.0</v>
      </c>
      <c r="C115" s="520">
        <v>13.0</v>
      </c>
      <c r="D115" s="520">
        <v>66.0</v>
      </c>
    </row>
    <row r="116" ht="12.75" customHeight="1">
      <c r="A116" s="518" t="s">
        <v>455</v>
      </c>
      <c r="B116" s="519">
        <v>2.0</v>
      </c>
      <c r="C116" s="520">
        <v>10.0</v>
      </c>
      <c r="D116" s="520">
        <v>93.0</v>
      </c>
    </row>
    <row r="117" ht="12.75" customHeight="1">
      <c r="A117" s="518" t="s">
        <v>456</v>
      </c>
      <c r="B117" s="519">
        <v>3.0</v>
      </c>
      <c r="C117" s="520">
        <v>13.0</v>
      </c>
      <c r="D117" s="520">
        <v>94.0</v>
      </c>
    </row>
    <row r="118" ht="12.75" customHeight="1">
      <c r="A118" s="518" t="s">
        <v>457</v>
      </c>
      <c r="B118" s="519">
        <v>6.0</v>
      </c>
      <c r="C118" s="520">
        <v>20.0</v>
      </c>
      <c r="D118" s="520">
        <v>115.0</v>
      </c>
    </row>
    <row r="119" ht="12.75" customHeight="1">
      <c r="A119" s="518" t="s">
        <v>458</v>
      </c>
      <c r="B119" s="519">
        <v>2.0</v>
      </c>
      <c r="C119" s="520">
        <v>6.0</v>
      </c>
      <c r="D119" s="520">
        <v>95.0</v>
      </c>
    </row>
    <row r="120" ht="12.75" customHeight="1">
      <c r="A120" s="518" t="s">
        <v>459</v>
      </c>
      <c r="B120" s="519">
        <v>2.0</v>
      </c>
      <c r="C120" s="520">
        <v>6.0</v>
      </c>
      <c r="D120" s="520">
        <v>96.0</v>
      </c>
    </row>
    <row r="121" ht="12.75" customHeight="1">
      <c r="A121" s="518" t="s">
        <v>460</v>
      </c>
      <c r="B121" s="519">
        <v>2.0</v>
      </c>
      <c r="C121" s="520">
        <v>9.0</v>
      </c>
      <c r="D121" s="520">
        <v>131.0</v>
      </c>
    </row>
    <row r="122" ht="12.75" customHeight="1">
      <c r="A122" s="518" t="s">
        <v>11</v>
      </c>
      <c r="B122" s="519">
        <v>3.0</v>
      </c>
      <c r="C122" s="520">
        <v>12.0</v>
      </c>
      <c r="D122" s="520">
        <v>97.0</v>
      </c>
    </row>
    <row r="123" ht="12.75" customHeight="1">
      <c r="A123" s="518" t="s">
        <v>461</v>
      </c>
      <c r="B123" s="519">
        <v>3.0</v>
      </c>
      <c r="C123" s="520">
        <v>12.0</v>
      </c>
      <c r="D123" s="520">
        <v>98.0</v>
      </c>
    </row>
    <row r="124" ht="12.75" customHeight="1">
      <c r="A124" s="518" t="s">
        <v>462</v>
      </c>
      <c r="B124" s="519">
        <v>1.0</v>
      </c>
      <c r="C124" s="520">
        <v>5.0</v>
      </c>
      <c r="D124" s="520">
        <v>99.0</v>
      </c>
    </row>
    <row r="125" ht="12.75" customHeight="1">
      <c r="A125" s="518" t="s">
        <v>463</v>
      </c>
      <c r="B125" s="519">
        <v>2.0</v>
      </c>
      <c r="C125" s="520">
        <v>10.0</v>
      </c>
      <c r="D125" s="520">
        <v>101.0</v>
      </c>
    </row>
    <row r="126" ht="12.75" customHeight="1">
      <c r="A126" s="518" t="s">
        <v>464</v>
      </c>
      <c r="B126" s="519">
        <v>6.0</v>
      </c>
      <c r="C126" s="520">
        <v>20.0</v>
      </c>
      <c r="D126" s="520">
        <v>102.0</v>
      </c>
    </row>
    <row r="127" ht="12.75" customHeight="1">
      <c r="A127" s="518" t="s">
        <v>465</v>
      </c>
      <c r="B127" s="519">
        <v>9.0</v>
      </c>
      <c r="C127" s="520">
        <v>25.0</v>
      </c>
      <c r="D127" s="520">
        <v>103.0</v>
      </c>
    </row>
    <row r="128" ht="12.75" customHeight="1">
      <c r="A128" s="518" t="s">
        <v>466</v>
      </c>
      <c r="B128" s="519">
        <v>2.0</v>
      </c>
      <c r="C128" s="520">
        <v>6.0</v>
      </c>
      <c r="D128" s="520">
        <v>55.0</v>
      </c>
    </row>
    <row r="129" ht="12.75" customHeight="1">
      <c r="A129" s="518" t="s">
        <v>467</v>
      </c>
      <c r="B129" s="519">
        <v>5.0</v>
      </c>
      <c r="C129" s="520">
        <v>18.0</v>
      </c>
      <c r="D129" s="520">
        <v>104.0</v>
      </c>
    </row>
    <row r="130" ht="12.75" customHeight="1">
      <c r="A130" s="518" t="s">
        <v>468</v>
      </c>
      <c r="B130" s="519">
        <v>8.0</v>
      </c>
      <c r="C130" s="520">
        <v>23.0</v>
      </c>
      <c r="D130" s="520">
        <v>105.0</v>
      </c>
    </row>
    <row r="131" ht="12.75" customHeight="1">
      <c r="A131" s="518" t="s">
        <v>469</v>
      </c>
      <c r="B131" s="519">
        <v>4.0</v>
      </c>
      <c r="C131" s="520">
        <v>16.0</v>
      </c>
      <c r="D131" s="520">
        <v>106.0</v>
      </c>
    </row>
    <row r="132" ht="12.75" customHeight="1">
      <c r="A132" s="518" t="s">
        <v>470</v>
      </c>
      <c r="B132" s="519">
        <v>7.0</v>
      </c>
      <c r="C132" s="520">
        <v>21.0</v>
      </c>
      <c r="D132" s="520">
        <v>107.0</v>
      </c>
    </row>
    <row r="133" ht="12.75" customHeight="1">
      <c r="A133" s="518" t="s">
        <v>471</v>
      </c>
      <c r="B133" s="519">
        <v>1.0</v>
      </c>
      <c r="C133" s="520">
        <v>7.0</v>
      </c>
      <c r="D133" s="520">
        <v>117.0</v>
      </c>
    </row>
    <row r="134" ht="12.75" customHeight="1">
      <c r="A134" s="518" t="s">
        <v>472</v>
      </c>
      <c r="B134" s="519">
        <v>4.0</v>
      </c>
      <c r="C134" s="520">
        <v>16.0</v>
      </c>
      <c r="D134" s="520">
        <v>127.0</v>
      </c>
    </row>
    <row r="135" ht="12.75" customHeight="1">
      <c r="A135" s="518" t="s">
        <v>473</v>
      </c>
      <c r="B135" s="519">
        <v>2.0</v>
      </c>
      <c r="C135" s="520">
        <v>6.0</v>
      </c>
      <c r="D135" s="520">
        <v>109.0</v>
      </c>
    </row>
    <row r="136" ht="12.75" customHeight="1">
      <c r="A136" s="518" t="s">
        <v>474</v>
      </c>
      <c r="B136" s="519">
        <v>5.0</v>
      </c>
      <c r="C136" s="520">
        <v>18.0</v>
      </c>
      <c r="D136" s="520">
        <v>125.0</v>
      </c>
    </row>
    <row r="137" ht="12.75" customHeight="1">
      <c r="A137" s="518" t="s">
        <v>475</v>
      </c>
      <c r="B137" s="519">
        <v>7.0</v>
      </c>
      <c r="C137" s="520">
        <v>22.0</v>
      </c>
      <c r="D137" s="520">
        <v>110.0</v>
      </c>
    </row>
    <row r="138" ht="12.75" customHeight="1">
      <c r="A138" s="518" t="s">
        <v>476</v>
      </c>
      <c r="B138" s="519">
        <v>2.0</v>
      </c>
      <c r="C138" s="520">
        <v>11.0</v>
      </c>
      <c r="D138" s="520">
        <v>47.0</v>
      </c>
    </row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